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arsalescom.sharepoint.com/teams/Sustainability2/Shared Documents/General/Sustainability Report/FY25 Report/- FINAL SUSTAINABILITY REPORT + DATABOOK/"/>
    </mc:Choice>
  </mc:AlternateContent>
  <xr:revisionPtr revIDLastSave="508" documentId="120_S{DB5C0514-DD36-5E46-9B20-B3DFF04FAB0A}" xr6:coauthVersionLast="47" xr6:coauthVersionMax="47" xr10:uidLastSave="{4FCC1C37-89AD-4851-833E-58004B3FFF5F}"/>
  <bookViews>
    <workbookView xWindow="28680" yWindow="-120" windowWidth="29040" windowHeight="15720" xr2:uid="{81471F45-67A3-4DFB-AB5E-ABE8734C7573}"/>
  </bookViews>
  <sheets>
    <sheet name="Cover" sheetId="11" r:id="rId1"/>
    <sheet name="Performance against key goals" sheetId="6" r:id="rId2"/>
    <sheet name="Operational Profile" sheetId="2" r:id="rId3"/>
    <sheet name="People" sheetId="1" r:id="rId4"/>
    <sheet name="Environment" sheetId="3" r:id="rId5"/>
    <sheet name="Governance" sheetId="4" r:id="rId6"/>
    <sheet name="GRI Index" sheetId="7" r:id="rId7"/>
    <sheet name="SASB Index" sheetId="8" r:id="rId8"/>
    <sheet name="UN SDGs Index"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3" l="1"/>
  <c r="D20" i="3"/>
  <c r="D18" i="3"/>
  <c r="F37" i="3"/>
  <c r="G35" i="3"/>
  <c r="H35" i="3"/>
  <c r="H34" i="3"/>
  <c r="G34" i="3"/>
  <c r="E37" i="3"/>
  <c r="F36" i="3"/>
  <c r="F34" i="3"/>
  <c r="E36" i="3"/>
  <c r="E35" i="3"/>
  <c r="E34" i="3"/>
  <c r="H36" i="3"/>
  <c r="G36" i="3"/>
  <c r="F35" i="3"/>
  <c r="E20" i="3"/>
  <c r="E18" i="3"/>
  <c r="G20" i="3" l="1"/>
  <c r="G37" i="3" s="1"/>
  <c r="H20" i="3"/>
  <c r="H37" i="3" s="1"/>
  <c r="F20" i="3"/>
  <c r="H18" i="3"/>
  <c r="G18" i="3"/>
  <c r="F18"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9">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futureMetadata>
  <valueMetadata count="9">
    <bk>
      <rc t="1" v="0"/>
    </bk>
    <bk>
      <rc t="1" v="1"/>
    </bk>
    <bk>
      <rc t="1" v="2"/>
    </bk>
    <bk>
      <rc t="1" v="3"/>
    </bk>
    <bk>
      <rc t="1" v="4"/>
    </bk>
    <bk>
      <rc t="1" v="5"/>
    </bk>
    <bk>
      <rc t="1" v="6"/>
    </bk>
    <bk>
      <rc t="1" v="7"/>
    </bk>
    <bk>
      <rc t="1" v="8"/>
    </bk>
  </valueMetadata>
</metadata>
</file>

<file path=xl/sharedStrings.xml><?xml version="1.0" encoding="utf-8"?>
<sst xmlns="http://schemas.openxmlformats.org/spreadsheetml/2006/main" count="1559" uniqueCount="678">
  <si>
    <t>CAR Group Limited</t>
  </si>
  <si>
    <t>ABN 91 074 444 018</t>
  </si>
  <si>
    <t>About this Databook</t>
  </si>
  <si>
    <t>CAR Group's Sustainability Databook summarises our FY25 performance across key environmental, social and governance metrics. Our Databook complements CAR Group’s Sustainability Report, the sustainability section of our shareholder website, Annual Report (including Climate Disclosures Report), Corporate Governance Statement, Governance Charters, Corporate Policies and other key governance reports.</t>
  </si>
  <si>
    <t>Reporting notes:</t>
  </si>
  <si>
    <t xml:space="preserve">All metrics relate to the FY25 performance of CAR Group (1 July 2024 to 30 June 2025) unless stated otherwise.
All dollar amounts are expressed in Australian dollars, unless stated otherwise. </t>
  </si>
  <si>
    <t>Quick links</t>
  </si>
  <si>
    <t>Supplementary information</t>
  </si>
  <si>
    <t>Performance against key goals</t>
  </si>
  <si>
    <t>GRI Index</t>
  </si>
  <si>
    <t>Operational Profile</t>
  </si>
  <si>
    <t>SASB Index</t>
  </si>
  <si>
    <t>People</t>
  </si>
  <si>
    <t>UN SDGs Index</t>
  </si>
  <si>
    <t>Environment</t>
  </si>
  <si>
    <t>Governance</t>
  </si>
  <si>
    <t>Supporting resources</t>
  </si>
  <si>
    <t>Sustainability Report</t>
  </si>
  <si>
    <t>Reconciliation Action Plan</t>
  </si>
  <si>
    <t>Annual Report</t>
  </si>
  <si>
    <t>CAR Group Board of Directors</t>
  </si>
  <si>
    <t>Corporate Governance Statement</t>
  </si>
  <si>
    <t>CAR Group Executive Team</t>
  </si>
  <si>
    <t>CAR Group Policies and Charters</t>
  </si>
  <si>
    <t>Register for CAR Group Email Alerts</t>
  </si>
  <si>
    <t>Modern Slavery Statement</t>
  </si>
  <si>
    <t>Email our Sustainability Team</t>
  </si>
  <si>
    <t>Our People</t>
  </si>
  <si>
    <r>
      <rPr>
        <b/>
        <sz val="10"/>
        <color theme="1"/>
        <rFont val="Arial"/>
        <family val="2"/>
      </rPr>
      <t xml:space="preserve">Material topics: </t>
    </r>
    <r>
      <rPr>
        <sz val="10"/>
        <color theme="1"/>
        <rFont val="Arial"/>
        <family val="2"/>
      </rPr>
      <t xml:space="preserve">
          · Talent attraction, engagement and retention
          · Diversity, equity and inclusion
          · Health, safety and wellbeing</t>
    </r>
  </si>
  <si>
    <t>Goals</t>
  </si>
  <si>
    <t>Status (FY25)</t>
  </si>
  <si>
    <t>Status (FY24)</t>
  </si>
  <si>
    <t>Talent attraction, engagement and retention</t>
  </si>
  <si>
    <t>Minimum 75% employee engagement score in the CAR Group employee opinion survey</t>
  </si>
  <si>
    <t>Achieved (78%)</t>
  </si>
  <si>
    <t>Achieved (75%)</t>
  </si>
  <si>
    <t>Voluntary staff turnover remains below 20% globally</t>
  </si>
  <si>
    <t>Achieved (11%)</t>
  </si>
  <si>
    <t>Achieved (9%)</t>
  </si>
  <si>
    <t xml:space="preserve">Diversity, equity and inclusion </t>
  </si>
  <si>
    <r>
      <t>By 2030 we have achieved a 40:40:20 balance across our Board of Directors, Global Leadership Team and entire global team</t>
    </r>
    <r>
      <rPr>
        <vertAlign val="superscript"/>
        <sz val="10"/>
        <color theme="1"/>
        <rFont val="Arial"/>
        <family val="2"/>
      </rPr>
      <t>1</t>
    </r>
  </si>
  <si>
    <t xml:space="preserve">Board: Achieved           (56 : 44 : 0) 
GLT: In progress
(73 : 27 : 0) 
All team: In progress (61.2 : 38.7 : &lt;0.1) </t>
  </si>
  <si>
    <t xml:space="preserve">Board: Achieved           (56 : 44 : 0) 
GLT: In progress
(73 : 27 : 0) 
All team: In progress (60.9 : 39 : &lt;0.1) </t>
  </si>
  <si>
    <t>By 2025 we have implemented a global job level framework to better understand our pay gaps and then set a meaningful target that balances pay for performance whilst ensuring no pay gap exists within a market range, and start reporting on this from FY25</t>
  </si>
  <si>
    <r>
      <t>Partially achieved</t>
    </r>
    <r>
      <rPr>
        <vertAlign val="superscript"/>
        <sz val="10"/>
        <color theme="1"/>
        <rFont val="Arial"/>
        <family val="2"/>
      </rPr>
      <t>2</t>
    </r>
  </si>
  <si>
    <t>In progress</t>
  </si>
  <si>
    <t xml:space="preserve">Health, safety and wellbeing </t>
  </si>
  <si>
    <r>
      <t>Zero notifiable workplace health and safety incidents</t>
    </r>
    <r>
      <rPr>
        <vertAlign val="superscript"/>
        <sz val="10"/>
        <color theme="1"/>
        <rFont val="Arial"/>
        <family val="2"/>
      </rPr>
      <t>3</t>
    </r>
  </si>
  <si>
    <t>Achieved (0)</t>
  </si>
  <si>
    <t>&gt;85% of our team respond favourably to the statement “My manager genuinely cares about my wellbeing” in the CAR Group employee opinion survey</t>
  </si>
  <si>
    <t>Achieved (89%)</t>
  </si>
  <si>
    <t>Achieved (87%)</t>
  </si>
  <si>
    <t>Our Customers</t>
  </si>
  <si>
    <r>
      <rPr>
        <b/>
        <sz val="10"/>
        <color theme="1"/>
        <rFont val="Arial"/>
        <family val="2"/>
      </rPr>
      <t xml:space="preserve">Material topics: </t>
    </r>
    <r>
      <rPr>
        <sz val="10"/>
        <color theme="1"/>
        <rFont val="Arial"/>
        <family val="2"/>
      </rPr>
      <t xml:space="preserve">
          · Customer experience
          · Cybersecurity and data protection
          · Innovation and growth</t>
    </r>
  </si>
  <si>
    <t>Customer experience</t>
  </si>
  <si>
    <t>By 2025 we have addedd a consistent customer satisfaction metric to our customer surveys across all marketplaces and start reporting on this from our FY25 report onwards</t>
  </si>
  <si>
    <r>
      <t>Achieved</t>
    </r>
    <r>
      <rPr>
        <vertAlign val="superscript"/>
        <sz val="10"/>
        <color theme="1"/>
        <rFont val="Arial"/>
        <family val="2"/>
      </rPr>
      <t>4</t>
    </r>
  </si>
  <si>
    <r>
      <t>99% system reliability for our customers</t>
    </r>
    <r>
      <rPr>
        <vertAlign val="superscript"/>
        <sz val="10"/>
        <color theme="1"/>
        <rFont val="Arial"/>
        <family val="2"/>
      </rPr>
      <t>5</t>
    </r>
  </si>
  <si>
    <t>Achieved (&gt;99.9%)</t>
  </si>
  <si>
    <t>Cybersecurity and data protection</t>
  </si>
  <si>
    <r>
      <t>Zero reportable data breaches</t>
    </r>
    <r>
      <rPr>
        <vertAlign val="superscript"/>
        <sz val="10"/>
        <color theme="1"/>
        <rFont val="Arial"/>
        <family val="2"/>
      </rPr>
      <t>6</t>
    </r>
  </si>
  <si>
    <t>Innovation and growth</t>
  </si>
  <si>
    <t>&gt;75% of our team respond favourably to the statement “We are encouraged to be innovative even though some of our initiatives may not succeed” in the CAR Group employee opinion survey</t>
  </si>
  <si>
    <t>Achieved (85%)</t>
  </si>
  <si>
    <t>Each year we share case studies on how we have used innovation to deliver new customer benefits</t>
  </si>
  <si>
    <r>
      <t>Achieved</t>
    </r>
    <r>
      <rPr>
        <vertAlign val="superscript"/>
        <sz val="10"/>
        <color theme="1"/>
        <rFont val="Arial"/>
        <family val="2"/>
      </rPr>
      <t>7</t>
    </r>
  </si>
  <si>
    <t>Achieved</t>
  </si>
  <si>
    <t>Our Impact</t>
  </si>
  <si>
    <r>
      <rPr>
        <b/>
        <sz val="10"/>
        <color theme="1"/>
        <rFont val="Arial"/>
        <family val="2"/>
      </rPr>
      <t xml:space="preserve">Material topics: </t>
    </r>
    <r>
      <rPr>
        <sz val="10"/>
        <color theme="1"/>
        <rFont val="Arial"/>
        <family val="2"/>
      </rPr>
      <t xml:space="preserve">
          · Climate management
          · Supply chain engagement</t>
    </r>
  </si>
  <si>
    <t>Climate management</t>
  </si>
  <si>
    <t>Maintain carbon neutrality across CAR Group business operations</t>
  </si>
  <si>
    <t>Maintained</t>
  </si>
  <si>
    <t>Supply chain engagement</t>
  </si>
  <si>
    <t>Each year we measure the effectiveness of our modern slavery approach  </t>
  </si>
  <si>
    <r>
      <t>Achieved</t>
    </r>
    <r>
      <rPr>
        <vertAlign val="superscript"/>
        <sz val="10"/>
        <color theme="1"/>
        <rFont val="Arial"/>
        <family val="2"/>
      </rPr>
      <t>8</t>
    </r>
  </si>
  <si>
    <t>Our Business Practices</t>
  </si>
  <si>
    <r>
      <rPr>
        <b/>
        <sz val="10"/>
        <color theme="1"/>
        <rFont val="Arial"/>
        <family val="2"/>
      </rPr>
      <t xml:space="preserve">Material topics: </t>
    </r>
    <r>
      <rPr>
        <sz val="10"/>
        <color theme="1"/>
        <rFont val="Arial"/>
        <family val="2"/>
      </rPr>
      <t xml:space="preserve">
          · Ethics and integrity
          · Governance and risk management</t>
    </r>
  </si>
  <si>
    <r>
      <t>Ethics and integrity</t>
    </r>
    <r>
      <rPr>
        <b/>
        <vertAlign val="superscript"/>
        <sz val="10"/>
        <color theme="0"/>
        <rFont val="Arial"/>
        <family val="2"/>
      </rPr>
      <t>9</t>
    </r>
  </si>
  <si>
    <r>
      <t>Number of whistleblower disclosures made relating to disclosable matters</t>
    </r>
    <r>
      <rPr>
        <vertAlign val="superscript"/>
        <sz val="10"/>
        <color theme="1"/>
        <rFont val="Arial"/>
        <family val="2"/>
      </rPr>
      <t>10</t>
    </r>
    <r>
      <rPr>
        <sz val="10"/>
        <color theme="1"/>
        <rFont val="Arial"/>
        <family val="2"/>
      </rPr>
      <t xml:space="preserve"> – reported</t>
    </r>
  </si>
  <si>
    <t>Zero (0)</t>
  </si>
  <si>
    <r>
      <t>Number of whistleblower disclosures made relating to disclosable matters</t>
    </r>
    <r>
      <rPr>
        <vertAlign val="superscript"/>
        <sz val="10"/>
        <color theme="1"/>
        <rFont val="Arial"/>
        <family val="2"/>
      </rPr>
      <t>10</t>
    </r>
    <r>
      <rPr>
        <sz val="10"/>
        <color theme="1"/>
        <rFont val="Arial"/>
        <family val="2"/>
      </rPr>
      <t xml:space="preserve"> - resolved</t>
    </r>
  </si>
  <si>
    <t>Governance and risk management</t>
  </si>
  <si>
    <r>
      <t>Zero adverse rulings</t>
    </r>
    <r>
      <rPr>
        <vertAlign val="superscript"/>
        <sz val="10"/>
        <color theme="1"/>
        <rFont val="Arial"/>
        <family val="2"/>
      </rPr>
      <t>11</t>
    </r>
    <r>
      <rPr>
        <sz val="10"/>
        <color theme="1"/>
        <rFont val="Arial"/>
        <family val="2"/>
      </rPr>
      <t xml:space="preserve"> for environmental, social or governance related issues e.g. environmental breaches, discrimination and harassment, anti-competitive behaviour, or corruption</t>
    </r>
  </si>
  <si>
    <t>2. In FY25 we completed the implementation of our global job level framework. While the framework is now in place, we have not yet completed the data analysis required to determine appropriate pay equity targets. This analysis was originally scheduled for FY25 but has been rescheduled to FY26 to ensure sufficient time for validation and alignment across all markets.</t>
  </si>
  <si>
    <t>3. As defined by WorkSafe Victoria’s criteria for notifiable incidents.</t>
  </si>
  <si>
    <t>4. Further information can be found in the Customer Experience section of our FY25 Sustainability Report on page 20.</t>
  </si>
  <si>
    <t>5. Proportion of time our websites were fully accessible to customers.</t>
  </si>
  <si>
    <t>6. Data breaches involving customer data that are considered notifiable as defined by the Office of the Australian Information Commissioner.</t>
  </si>
  <si>
    <t>7. Please refer to our FY25 Sustainability Report for Customer Experience highlights on pages 21-22 and innovation case studies on page 24-25.</t>
  </si>
  <si>
    <t xml:space="preserve">8. Please refer to the 'Measuring the Effectiveness of our Actions' section in our Modern Slavery Statement, available on our shareholder website. </t>
  </si>
  <si>
    <r>
      <t>9.</t>
    </r>
    <r>
      <rPr>
        <sz val="7"/>
        <color theme="1"/>
        <rFont val="Arial"/>
        <family val="2"/>
      </rPr>
      <t> </t>
    </r>
    <r>
      <rPr>
        <sz val="8"/>
        <color theme="1"/>
        <rFont val="Arial"/>
        <family val="2"/>
      </rPr>
      <t>We do not put a numerical target in place (e.g. zero) for whistleblower disclosures because we want to encourage reports of suspected unethical behaviour. However, we have chosen to show reported and resolved disclosures for visibility and to demonstrate whether we have undertaken the important steps of investigating allegations and taking any corrective action that may be required.</t>
    </r>
  </si>
  <si>
    <r>
      <t>10.</t>
    </r>
    <r>
      <rPr>
        <sz val="7"/>
        <color theme="1"/>
        <rFont val="Arial"/>
        <family val="2"/>
      </rPr>
      <t> </t>
    </r>
    <r>
      <rPr>
        <sz val="8"/>
        <color theme="1"/>
        <rFont val="Arial"/>
        <family val="2"/>
      </rPr>
      <t>'Disclosable matters' as defined in CAR Group's Whistleblowing Policy.</t>
    </r>
  </si>
  <si>
    <r>
      <t>11.</t>
    </r>
    <r>
      <rPr>
        <sz val="7"/>
        <color theme="1"/>
        <rFont val="Arial"/>
        <family val="2"/>
      </rPr>
      <t> </t>
    </r>
    <r>
      <rPr>
        <sz val="8"/>
        <color theme="1"/>
        <rFont val="Arial"/>
        <family val="2"/>
      </rPr>
      <t>An adverse ruling is defined as an unfavourable ruling by a court, tribunal or similar.</t>
    </r>
  </si>
  <si>
    <t>Measurement</t>
  </si>
  <si>
    <t>FY25</t>
  </si>
  <si>
    <t>FY24</t>
  </si>
  <si>
    <t>FY23</t>
  </si>
  <si>
    <t>FY22</t>
  </si>
  <si>
    <t>FY21</t>
  </si>
  <si>
    <r>
      <t>Markets operated in</t>
    </r>
    <r>
      <rPr>
        <vertAlign val="superscript"/>
        <sz val="10"/>
        <color theme="1"/>
        <rFont val="Arial"/>
        <family val="2"/>
      </rPr>
      <t>1</t>
    </r>
  </si>
  <si>
    <t>(#)</t>
  </si>
  <si>
    <r>
      <t>Total online user sessions</t>
    </r>
    <r>
      <rPr>
        <vertAlign val="superscript"/>
        <sz val="10"/>
        <color theme="1"/>
        <rFont val="Arial"/>
        <family val="2"/>
      </rPr>
      <t>2</t>
    </r>
  </si>
  <si>
    <t>1.3b</t>
  </si>
  <si>
    <t>1.2b</t>
  </si>
  <si>
    <t>1.1b</t>
  </si>
  <si>
    <r>
      <rPr>
        <sz val="10"/>
        <color theme="1"/>
        <rFont val="Arial"/>
        <family val="2"/>
      </rPr>
      <t>Total unique audience</t>
    </r>
    <r>
      <rPr>
        <vertAlign val="superscript"/>
        <sz val="10"/>
        <color theme="1"/>
        <rFont val="Arial"/>
        <family val="2"/>
      </rPr>
      <t>3</t>
    </r>
  </si>
  <si>
    <t>49m</t>
  </si>
  <si>
    <t>48m</t>
  </si>
  <si>
    <t>42m</t>
  </si>
  <si>
    <t>46m</t>
  </si>
  <si>
    <t>36m</t>
  </si>
  <si>
    <r>
      <rPr>
        <sz val="10"/>
        <color theme="1"/>
        <rFont val="Arial"/>
        <family val="2"/>
      </rPr>
      <t>Total vehicles online</t>
    </r>
    <r>
      <rPr>
        <vertAlign val="superscript"/>
        <sz val="10"/>
        <color theme="1"/>
        <rFont val="Arial"/>
        <family val="2"/>
      </rPr>
      <t>4</t>
    </r>
  </si>
  <si>
    <t>2.3m</t>
  </si>
  <si>
    <t>2.6m</t>
  </si>
  <si>
    <t>2.2m</t>
  </si>
  <si>
    <t>2.1m</t>
  </si>
  <si>
    <t>672k</t>
  </si>
  <si>
    <r>
      <t>Total subscribed dealers</t>
    </r>
    <r>
      <rPr>
        <vertAlign val="superscript"/>
        <sz val="10"/>
        <color theme="1"/>
        <rFont val="Arial"/>
        <family val="2"/>
      </rPr>
      <t>5</t>
    </r>
  </si>
  <si>
    <t>48k</t>
  </si>
  <si>
    <t>49k</t>
  </si>
  <si>
    <t>46k</t>
  </si>
  <si>
    <t>36k</t>
  </si>
  <si>
    <r>
      <rPr>
        <sz val="10"/>
        <color theme="1"/>
        <rFont val="Arial"/>
        <family val="2"/>
      </rPr>
      <t>Total cars inspected</t>
    </r>
    <r>
      <rPr>
        <vertAlign val="superscript"/>
        <sz val="10"/>
        <color theme="1"/>
        <rFont val="Arial"/>
        <family val="2"/>
      </rPr>
      <t>6</t>
    </r>
  </si>
  <si>
    <t>602k</t>
  </si>
  <si>
    <t>507k</t>
  </si>
  <si>
    <t>469k</t>
  </si>
  <si>
    <t>387k</t>
  </si>
  <si>
    <r>
      <t>Dealer leads</t>
    </r>
    <r>
      <rPr>
        <vertAlign val="superscript"/>
        <sz val="10"/>
        <color theme="1"/>
        <rFont val="Arial"/>
        <family val="2"/>
      </rPr>
      <t>7</t>
    </r>
  </si>
  <si>
    <t>22m</t>
  </si>
  <si>
    <t>17m</t>
  </si>
  <si>
    <r>
      <t>Adjusted revenue</t>
    </r>
    <r>
      <rPr>
        <vertAlign val="superscript"/>
        <sz val="10"/>
        <rFont val="Arial"/>
        <family val="2"/>
      </rPr>
      <t>8</t>
    </r>
  </si>
  <si>
    <t>($AUD)</t>
  </si>
  <si>
    <t>1,099m</t>
  </si>
  <si>
    <t>781m</t>
  </si>
  <si>
    <t>510m</t>
  </si>
  <si>
    <t>438m</t>
  </si>
  <si>
    <t>Dividends declared</t>
  </si>
  <si>
    <t>1. Markets operated in:
     FY25 Australia, Brazil, United States, South Korea, Chile, Thailand, Malaysia, China, New Zealand, Ireland
     FY24 Australia, Brazil, United States, South Korea, Chile, Thailand, Malaysia, China, New Zealand
     FY23 Australia, Brazil, United States, South Korea, Chile, Mexico, Thailand, Malaysia, China, New Zealand
     FY22 Australia, Brazil, United States, South Korea,  Chile, Mexico, Thailand, Malaysia, China, New Zealand
     FY21 Australia, Brazil, South Korea, Chile, Mexico, Thailand, Malaysia, China, New Zealand</t>
  </si>
  <si>
    <t>2. Refers to user sessions on websites across the following regions:
     FY25 Australia, South Korea, United States, Brazil and Chile Jul 24 - Jun 25
     FY24 Australia, South Korea, United States, Brazil and Chile Jul 23 - Jun 24
     FY23 Australia, South Korea, United States, Brazil, Mexico, and Chile Jul 22 – Jun 23
     FY22 Australia, South Korea, United States, Brazil, Mexico, and Chile Jul 21 – Jun 22
     FY21 Australia, South Korea, Brazil, Mexico, Argentina and Chile Jul 20 – Jun 21</t>
  </si>
  <si>
    <t>3. Refers to average monthly unique audience across the following sites:
     FY25 Australia, South Korea, United States, Brazil and Chile Jul 24 - Jun 25     
     FY24 Australia, South Korea, United States, Brazil and Chile Jul 23 - Jun 24
     FY23 Australia, South Korea, United States, Brazil, Mexico, and Chile Jul 22 – Jun 23
     FY22 Australia, South Korea, United States, Brazil, Mexico, and Chile Jul 21 – Jun 22
     FY21 Australia, South Korea, Brazil, Mexico, Argentina and Chile Jul 20 – Jun 21</t>
  </si>
  <si>
    <t>4. Refers to inventory across the following sites:
     FY25 Australia, South Korea, United States, Brazil and Chile as at 30 Jun 25
     FY24 Australia, South Korea, United States, Brazil and Chile as at 30 Jun 24
     FY23 Australia, South Korea, United States, Brazil, Mexico, and Chile as at 30 Jun 23
     FY22 Australia, South Korea, United States, Brazil, Mexico, and Chile as at 30 Jun 22
     FY21 Australia, South Korea, Brazil, Mexico, Argentina and Chile as at 30 Jun 21</t>
  </si>
  <si>
    <t>5. Refers to Dealer count across the following sites:
     FY25 Australia, South Korea, United States, Brazil and Chile as at 30 Jun 25
     FY24 Australia, South Korea, United States, Brazil and Chile as at 30 Jun 24
     FY23 Australia, South Korea, United States, Brazil, Mexico, and Chile as at 30 Jun 23
     FY22 Australia, South Korea, United States, Brazil, Mexico, and Chile as at 30 Jun 22
     FY21 Australia, South Korea, Brazil, Mexico, Argentina and Chile as at 30 Jun 21</t>
  </si>
  <si>
    <t>6. All FYs, carsales internal data, cars inspected for 1 Jul – 30 Jun in respective period. Covers vehicles inspected by Encar and Redbook Inspect.</t>
  </si>
  <si>
    <t>7. Refers to leads on dealer vehicles across the following sites:
     FY25 Australia, South Korea, United States, Brazil and Chile Jul 24 - Jun 25
     FY24 Australia, South Korea, United States, Brazil and Chile Jul 23 - Jun 24
     FY23 Australia, South Korea, United States, Brazil, Mexico, and Chile Jul 22 – Jun 23
     FY22 Australia, South Korea, United States, Brazil, Mexico, and Chile Jul 21 – Jun 22
     FY21 Australia, South Korea, Brazil, Mexico, Argentina and Chile Jul 20 – Jun 21</t>
  </si>
  <si>
    <t>8. FY22 and FY21 Adjusted Revenue excludes COVID-19 support rebate provided to dealers</t>
  </si>
  <si>
    <r>
      <rPr>
        <b/>
        <sz val="10"/>
        <color theme="1"/>
        <rFont val="Arial"/>
        <family val="2"/>
      </rPr>
      <t>Statement of use:</t>
    </r>
    <r>
      <rPr>
        <sz val="10"/>
        <color theme="1"/>
        <rFont val="Arial"/>
        <family val="2"/>
      </rPr>
      <t xml:space="preserve"> Our people data has been prepared in reference to the Global Reporting Initiative (GRI) Standards (2021), Sustainability Accounting Standards Board (SASB) Technology and Communications - Internet Media and Services Standard and the United Nations Sustainable Development Goals (SDGs) for the period 1 July 2024 to 30 June 2025.
Historical data for certain metrics may not add up to overall global figures for that year due to CAR Group having since exited certain countries of operation and the data of those countries no longer being included below. Cells with a dash (-) in them indicates that either we did not have controlled operations in that country in that year, or we had controlled operations but reliable historical data is not available at this time.</t>
    </r>
  </si>
  <si>
    <r>
      <t>Full-time equivalent employees</t>
    </r>
    <r>
      <rPr>
        <b/>
        <vertAlign val="superscript"/>
        <sz val="10"/>
        <color theme="0"/>
        <rFont val="Arial"/>
        <family val="2"/>
      </rPr>
      <t>1</t>
    </r>
  </si>
  <si>
    <t>Global</t>
  </si>
  <si>
    <r>
      <t>Engagement</t>
    </r>
    <r>
      <rPr>
        <b/>
        <vertAlign val="superscript"/>
        <sz val="10"/>
        <color theme="0"/>
        <rFont val="Arial"/>
        <family val="2"/>
      </rPr>
      <t>2</t>
    </r>
  </si>
  <si>
    <t>Employee engagement</t>
  </si>
  <si>
    <t>(%)</t>
  </si>
  <si>
    <r>
      <t>Turnover (voluntary)</t>
    </r>
    <r>
      <rPr>
        <b/>
        <vertAlign val="superscript"/>
        <sz val="10"/>
        <color theme="0"/>
        <rFont val="Arial"/>
        <family val="2"/>
      </rPr>
      <t>3</t>
    </r>
  </si>
  <si>
    <t>New from FY24</t>
  </si>
  <si>
    <t>Australia</t>
  </si>
  <si>
    <t>Brazil</t>
  </si>
  <si>
    <t>-</t>
  </si>
  <si>
    <t>North America</t>
  </si>
  <si>
    <t>South Korea</t>
  </si>
  <si>
    <t>Chile</t>
  </si>
  <si>
    <t>New Zealand</t>
  </si>
  <si>
    <t>Thailand</t>
  </si>
  <si>
    <t>Malaysia</t>
  </si>
  <si>
    <t>China</t>
  </si>
  <si>
    <t>Ireland</t>
  </si>
  <si>
    <t>Tenure (average years)</t>
  </si>
  <si>
    <t>All gender</t>
  </si>
  <si>
    <t>New from FY25</t>
  </si>
  <si>
    <t>Male</t>
  </si>
  <si>
    <t>Female</t>
  </si>
  <si>
    <t>Gender diverse</t>
  </si>
  <si>
    <t>Diversity and inclusion</t>
  </si>
  <si>
    <t>Female representation on CAR Group's Board of Directors</t>
  </si>
  <si>
    <t>Female representation on Global Leadership Team</t>
  </si>
  <si>
    <r>
      <t>Female representation in senior roles</t>
    </r>
    <r>
      <rPr>
        <vertAlign val="superscript"/>
        <sz val="9"/>
        <color theme="1"/>
        <rFont val="Arial"/>
        <family val="2"/>
      </rPr>
      <t>4</t>
    </r>
  </si>
  <si>
    <t>Male managers</t>
  </si>
  <si>
    <t>Female managers</t>
  </si>
  <si>
    <r>
      <t>Employees of Aboriginal and/or Torres Strait Islander origin (Australia)</t>
    </r>
    <r>
      <rPr>
        <vertAlign val="superscript"/>
        <sz val="9"/>
        <color theme="1"/>
        <rFont val="Arial"/>
        <family val="2"/>
      </rPr>
      <t>5</t>
    </r>
  </si>
  <si>
    <t>Gender diversity - all employees</t>
  </si>
  <si>
    <t>&lt;0.1</t>
  </si>
  <si>
    <t>New from FY23</t>
  </si>
  <si>
    <t>New hires by gender</t>
  </si>
  <si>
    <t>New hires by age</t>
  </si>
  <si>
    <t>&lt;30 yo</t>
  </si>
  <si>
    <t>30-50 yo</t>
  </si>
  <si>
    <t>&gt;50 yo</t>
  </si>
  <si>
    <t>Exits (voluntary) by gender</t>
  </si>
  <si>
    <t>Exits (voluntary) by age</t>
  </si>
  <si>
    <t>Exits by age - global</t>
  </si>
  <si>
    <t>Data not available by age group</t>
  </si>
  <si>
    <r>
      <t>Parental leave</t>
    </r>
    <r>
      <rPr>
        <b/>
        <vertAlign val="superscript"/>
        <sz val="10"/>
        <color theme="0"/>
        <rFont val="Arial"/>
        <family val="2"/>
      </rPr>
      <t>6</t>
    </r>
  </si>
  <si>
    <t xml:space="preserve">Employees entitled to parental leave </t>
  </si>
  <si>
    <t>Employees who took parental leave</t>
  </si>
  <si>
    <t>Return to work rate - post parental leave</t>
  </si>
  <si>
    <t>Retention rate - employed 12 months after parental leave</t>
  </si>
  <si>
    <r>
      <t>Health and safety</t>
    </r>
    <r>
      <rPr>
        <b/>
        <vertAlign val="superscript"/>
        <sz val="10"/>
        <color theme="0"/>
        <rFont val="Arial"/>
        <family val="2"/>
      </rPr>
      <t>7</t>
    </r>
  </si>
  <si>
    <t>Workplace fatalities</t>
  </si>
  <si>
    <t>High consequence work-related injuries or illnesses</t>
  </si>
  <si>
    <t>0</t>
  </si>
  <si>
    <t>Recordable work-related injuries or illnesses</t>
  </si>
  <si>
    <t>11</t>
  </si>
  <si>
    <t>Main types of work-related injury or illness</t>
  </si>
  <si>
    <t xml:space="preserve">Post-surgical complications </t>
  </si>
  <si>
    <t>Soft tissue; commute related traffic accidents</t>
  </si>
  <si>
    <t>Musculo-skeletal injury; mental health</t>
  </si>
  <si>
    <t>Soft tissue</t>
  </si>
  <si>
    <t>Occupational health and safety system coverage (employees)</t>
  </si>
  <si>
    <t>100</t>
  </si>
  <si>
    <t>Occupational health and safety system coverage (non-employees)</t>
  </si>
  <si>
    <t>Percentage of employees that are foreign nationals</t>
  </si>
  <si>
    <t>Learning and development</t>
  </si>
  <si>
    <r>
      <t xml:space="preserve">  Formal training hours</t>
    </r>
    <r>
      <rPr>
        <vertAlign val="superscript"/>
        <sz val="9"/>
        <color theme="1"/>
        <rFont val="Arial"/>
        <family val="2"/>
      </rPr>
      <t>8</t>
    </r>
  </si>
  <si>
    <t xml:space="preserve">  Average formal training hours per FTE</t>
  </si>
  <si>
    <t xml:space="preserve">  Employees receiving regular performance and career development reviews</t>
  </si>
  <si>
    <t>1. The increase in FTE figures from FY23 to FY24 is predominantly due to the inclusion of subsidiary business employee data for the first time - for example, Loop and Car10 in Brazil (majority owned by webmotors).</t>
  </si>
  <si>
    <t>2. Employee engagement is a measure of how positive our people feel about their work. FY21 and FY22 figures relate to CAR Group's Australian employees only. Figures from FY23 onwards are inclusive of all employees across all global operations.</t>
  </si>
  <si>
    <t>3. Voluntary turnover refers to employees ending their employment by choice.</t>
  </si>
  <si>
    <t>4. ‘Senior roles’ is defined as senior managers who report to a member of the Global Leadership Team and whose roles meet a certain job size as per our career level framework. Up to and including FY23 this figure referred to senior managers in Australia who reported to an Australian-based member of the Global Leadership Team. From FY24 onwards it refers to all senior managers globally who report to any member of the Global Leadership Team.</t>
  </si>
  <si>
    <t>5. Australia only. Data is provided annually on a voluntary basis via an optional question asked in our Employee Engagement Survey. Therefore, response rates and figures may vary year on year.</t>
  </si>
  <si>
    <t>6. FY21 and FY22 figures relate to CAR Group's Australian employees only. Figures from FY23 onwards are inclusive of all employees across all global operations.</t>
  </si>
  <si>
    <t>7. FY21 and FY22 figures relate to CAR Group's Australian employees only. Figures from FY23 onwards are inclusive of all employees across all global operations. Data provided is inclusive of employees and non-employees.</t>
  </si>
  <si>
    <t>8. The significant increase in training hours from FY24 onwards is due to improvements in how we record and report this information across our markets and the inclusion of all global marketplaces in these calculations.</t>
  </si>
  <si>
    <r>
      <rPr>
        <b/>
        <sz val="10"/>
        <color theme="1"/>
        <rFont val="Arial"/>
        <family val="2"/>
      </rPr>
      <t>Statement of use:</t>
    </r>
    <r>
      <rPr>
        <sz val="10"/>
        <color theme="1"/>
        <rFont val="Arial"/>
        <family val="2"/>
      </rPr>
      <t xml:space="preserve"> Our environmental data has been prepared in reference to the Global Reporting Initiative (GRI) Standards (2021), Sustainability Accounting Standards Board (SASB) Technology and Communications - Internet Media and Services Standard and the United Nations Sustainable Development Goals (SDGs) for the period 1 July 2024 to 30 June 2025.
Our GHG assessment and the calculation of emissions is completed in accordance with the GHG Protocol and relevant methodologies. Our assessment includes all GHGs covered by the Kyoto Protocol.
Please note that year-on-year environmental figures may not be directly comparable due to business growth and the expansion of the operational boundary over successive reporting periods.</t>
    </r>
  </si>
  <si>
    <r>
      <t>Carbon emissions</t>
    </r>
    <r>
      <rPr>
        <b/>
        <vertAlign val="superscript"/>
        <sz val="10"/>
        <color theme="0"/>
        <rFont val="Arial"/>
        <family val="2"/>
      </rPr>
      <t>1,2</t>
    </r>
  </si>
  <si>
    <r>
      <t>Scope 1 emissions</t>
    </r>
    <r>
      <rPr>
        <vertAlign val="superscript"/>
        <sz val="9"/>
        <color theme="1"/>
        <rFont val="Arial"/>
        <family val="2"/>
      </rPr>
      <t>3</t>
    </r>
  </si>
  <si>
    <t>(tCO2-e)</t>
  </si>
  <si>
    <r>
      <t>Scope 2 emissions</t>
    </r>
    <r>
      <rPr>
        <vertAlign val="superscript"/>
        <sz val="9"/>
        <color theme="1"/>
        <rFont val="Arial"/>
        <family val="2"/>
      </rPr>
      <t>4</t>
    </r>
  </si>
  <si>
    <t>Scope 1 &amp; 2 emissions</t>
  </si>
  <si>
    <r>
      <t>Scope 3 emissions</t>
    </r>
    <r>
      <rPr>
        <vertAlign val="superscript"/>
        <sz val="9"/>
        <color theme="1"/>
        <rFont val="Arial"/>
        <family val="2"/>
      </rPr>
      <t>5</t>
    </r>
  </si>
  <si>
    <t>Full scope emissions</t>
  </si>
  <si>
    <t>Scope 3 emissions by GHG Protocol category</t>
  </si>
  <si>
    <t>Category 1: Purchased goods &amp; services</t>
  </si>
  <si>
    <t>Category 2: Capital goods</t>
  </si>
  <si>
    <t>Category 3: Fuel and energy related acticities</t>
  </si>
  <si>
    <t>Category 4: Upstream transportation &amp; distribution</t>
  </si>
  <si>
    <t>Category 5: Waste generated in operations</t>
  </si>
  <si>
    <t>Category 6: Business travel</t>
  </si>
  <si>
    <t>Category 7: Employee commuting (including work from home)</t>
  </si>
  <si>
    <t>Category 8: Upstream leased assets</t>
  </si>
  <si>
    <t>Category 9: Downstream transportation &amp; distribution</t>
  </si>
  <si>
    <r>
      <t>Emissions intensity - Australian business operations</t>
    </r>
    <r>
      <rPr>
        <b/>
        <vertAlign val="superscript"/>
        <sz val="10"/>
        <color theme="0"/>
        <rFont val="Arial"/>
        <family val="2"/>
      </rPr>
      <t>6</t>
    </r>
  </si>
  <si>
    <r>
      <t>Scope 1 emissions intensity</t>
    </r>
    <r>
      <rPr>
        <vertAlign val="superscript"/>
        <sz val="9"/>
        <color theme="1"/>
        <rFont val="Arial"/>
        <family val="2"/>
      </rPr>
      <t>3</t>
    </r>
  </si>
  <si>
    <r>
      <t>Scope 2 emissions intensity</t>
    </r>
    <r>
      <rPr>
        <vertAlign val="superscript"/>
        <sz val="9"/>
        <color theme="1"/>
        <rFont val="Arial"/>
        <family val="2"/>
      </rPr>
      <t>4</t>
    </r>
  </si>
  <si>
    <r>
      <t>Scope 3 emissions intensity</t>
    </r>
    <r>
      <rPr>
        <vertAlign val="superscript"/>
        <sz val="9"/>
        <color theme="1"/>
        <rFont val="Arial"/>
        <family val="2"/>
      </rPr>
      <t>5</t>
    </r>
  </si>
  <si>
    <t>Full scope emissions intensity</t>
  </si>
  <si>
    <r>
      <t>Carbon neutrality</t>
    </r>
    <r>
      <rPr>
        <b/>
        <vertAlign val="superscript"/>
        <sz val="10"/>
        <color theme="0"/>
        <rFont val="Arial"/>
        <family val="2"/>
      </rPr>
      <t>1</t>
    </r>
  </si>
  <si>
    <r>
      <t>Achieve and maintain carbon neutrality</t>
    </r>
    <r>
      <rPr>
        <vertAlign val="superscript"/>
        <sz val="9"/>
        <color theme="1"/>
        <rFont val="Arial"/>
        <family val="2"/>
      </rPr>
      <t>7</t>
    </r>
  </si>
  <si>
    <r>
      <t>Energy consumption</t>
    </r>
    <r>
      <rPr>
        <b/>
        <vertAlign val="superscript"/>
        <sz val="10"/>
        <color theme="0"/>
        <rFont val="Arial"/>
        <family val="2"/>
      </rPr>
      <t>1,8</t>
    </r>
  </si>
  <si>
    <r>
      <t>Total energy consumption</t>
    </r>
    <r>
      <rPr>
        <vertAlign val="superscript"/>
        <sz val="9"/>
        <rFont val="Arial"/>
        <family val="2"/>
      </rPr>
      <t>9</t>
    </r>
  </si>
  <si>
    <t>(GJ)</t>
  </si>
  <si>
    <t>Non-renewable electricity consumption</t>
  </si>
  <si>
    <t>(MWh)</t>
  </si>
  <si>
    <r>
      <t>Renewable electricity consumption</t>
    </r>
    <r>
      <rPr>
        <vertAlign val="superscript"/>
        <sz val="9"/>
        <color theme="1"/>
        <rFont val="Arial"/>
        <family val="2"/>
      </rPr>
      <t>10</t>
    </r>
  </si>
  <si>
    <r>
      <t>Waste and recycling</t>
    </r>
    <r>
      <rPr>
        <b/>
        <vertAlign val="superscript"/>
        <sz val="10"/>
        <color theme="0"/>
        <rFont val="Arial"/>
        <family val="2"/>
      </rPr>
      <t>1</t>
    </r>
  </si>
  <si>
    <t>(tonnes)</t>
  </si>
  <si>
    <r>
      <t>Recycled waste diverted from landfill</t>
    </r>
    <r>
      <rPr>
        <vertAlign val="superscript"/>
        <sz val="9"/>
        <color theme="1"/>
        <rFont val="Arial"/>
        <family val="2"/>
      </rPr>
      <t>11</t>
    </r>
  </si>
  <si>
    <t>1. FY21 and FY22 figures relate to CAR Group's Australian business operations only. Figures from FY23 onwards are inclusive of all CAR Group controlled operations globally. FY23 should be considered the baseline year from global emission reduction perspective.</t>
  </si>
  <si>
    <t xml:space="preserve">5. Includes purchased goods and services, employee commute and working from home, business travel, base building services, other utilities, telecommunications, ICT equipment, postage, freight, advertising and other professional services, and purchased ICT services. Scope 3 does not include customer emissions. </t>
  </si>
  <si>
    <t>8. Electricity figures provided represent total electricity consumption, including from third-party sources (Scope 3).</t>
  </si>
  <si>
    <t>9. Total energy consumption consists of all electricity, natural gas, stationary fuels and transport fuels.</t>
  </si>
  <si>
    <t>11. Elevated FY23 waste figures have been determined as being related to waste disposal overesimations that were made during our first year of global reporting, rather than reporting actual figures via waste audits.</t>
  </si>
  <si>
    <r>
      <rPr>
        <b/>
        <sz val="10"/>
        <color theme="1"/>
        <rFont val="Arial"/>
        <family val="2"/>
      </rPr>
      <t>Statement of use:</t>
    </r>
    <r>
      <rPr>
        <sz val="10"/>
        <color theme="1"/>
        <rFont val="Arial"/>
        <family val="2"/>
      </rPr>
      <t xml:space="preserve"> Our governance data has been prepared in reference to the Global Reporting Initiative (GRI) Standards (2021), Sustainability Accounting Standards Board (SASB) Technology and Communications - Internet Media and Services Standard and the United Nations Sustainable Development Goals (SDGs) for the period 1 July 2024 to 30 June 2025.</t>
    </r>
  </si>
  <si>
    <r>
      <t>Compliance Training</t>
    </r>
    <r>
      <rPr>
        <b/>
        <vertAlign val="superscript"/>
        <sz val="10"/>
        <color theme="0"/>
        <rFont val="Arial"/>
        <family val="2"/>
      </rPr>
      <t>1</t>
    </r>
  </si>
  <si>
    <t>Compliance training completion rate (Australia)</t>
  </si>
  <si>
    <t>Compliance training completion rate (North America)</t>
  </si>
  <si>
    <t>Compliance training completion rate (Brazil)</t>
  </si>
  <si>
    <t>Compliance training completion rate (South Korea)</t>
  </si>
  <si>
    <t>Compliance training completion rate (Chile)</t>
  </si>
  <si>
    <t>Discrimination</t>
  </si>
  <si>
    <t>Incidents of discrimination - founded</t>
  </si>
  <si>
    <t>Corruption</t>
  </si>
  <si>
    <t>Confirmed incidents of corruption</t>
  </si>
  <si>
    <t>Anti-competitive behaviour</t>
  </si>
  <si>
    <t>Instances of legal actions for anti-competitive behaviour, anti-trust and monopoly</t>
  </si>
  <si>
    <r>
      <t xml:space="preserve">Statement of Use: </t>
    </r>
    <r>
      <rPr>
        <sz val="10"/>
        <color rgb="FF040E39"/>
        <rFont val="Arial"/>
        <family val="2"/>
      </rPr>
      <t>CAR Group has reported the information cited in this index for the period 1 July 2024 to 30 June 2025 with reference to the GRI Standards.</t>
    </r>
    <r>
      <rPr>
        <b/>
        <sz val="10"/>
        <color rgb="FF040E39"/>
        <rFont val="Arial"/>
        <family val="2"/>
      </rPr>
      <t xml:space="preserve"> </t>
    </r>
    <r>
      <rPr>
        <sz val="10"/>
        <color rgb="FF040E39"/>
        <rFont val="Arial"/>
        <family val="2"/>
      </rPr>
      <t>All reports, policies, charters and documents referenced in the 'CAR Group Response' column can be found on our shareholder website (please refer to quick links on Cover Page of this databook)</t>
    </r>
    <r>
      <rPr>
        <b/>
        <sz val="10"/>
        <color rgb="FF040E39"/>
        <rFont val="Arial"/>
        <family val="2"/>
      </rPr>
      <t>.</t>
    </r>
  </si>
  <si>
    <t xml:space="preserve">GRI STANDARD </t>
  </si>
  <si>
    <t>INDICATOR
CODE</t>
  </si>
  <si>
    <t>DESCRIPTION</t>
  </si>
  <si>
    <t>CAR GROUP RESPONSE</t>
  </si>
  <si>
    <t>General Disclosures</t>
  </si>
  <si>
    <t>GRI 2: General Disclosures 2021</t>
  </si>
  <si>
    <t>The organisation and its reporting practices</t>
  </si>
  <si>
    <t>2-1</t>
  </si>
  <si>
    <t>Organisational details</t>
  </si>
  <si>
    <t>- FY25 Sustainability Report: About this report; About CAR Group</t>
  </si>
  <si>
    <t>2-2</t>
  </si>
  <si>
    <t>Entities included in the organisation’s sustainability reporting</t>
  </si>
  <si>
    <t>- FY25 Sustainability Report: About CAR Group</t>
  </si>
  <si>
    <t>2-3</t>
  </si>
  <si>
    <t>Reporting period, frequency and contact point</t>
  </si>
  <si>
    <t>- FY25 Sustainability Report: About this report</t>
  </si>
  <si>
    <t>2-4</t>
  </si>
  <si>
    <t>Restatements of information</t>
  </si>
  <si>
    <t>No restatements in FY25.</t>
  </si>
  <si>
    <t>2-5</t>
  </si>
  <si>
    <t>External assurance</t>
  </si>
  <si>
    <t>CAR Group works with external consultants to validate our materiality and sustainability reporting approach.</t>
  </si>
  <si>
    <t>Activities and workers</t>
  </si>
  <si>
    <t>2-6</t>
  </si>
  <si>
    <t>Activities, value chain and other business relationships</t>
  </si>
  <si>
    <t>- FY25 Sustainability Report: About CAR Group; Our Customers - Customer experience
- FY25 Annual Report: Our Strategy; Our Diverse Business Model; Our Marketplace Ecosystem</t>
  </si>
  <si>
    <t>https://cargroup.com/our-approach/</t>
  </si>
  <si>
    <t>2-7</t>
  </si>
  <si>
    <t>Employees</t>
  </si>
  <si>
    <t>People data - Full-time equivalent employees</t>
  </si>
  <si>
    <t>2-9</t>
  </si>
  <si>
    <t>Governance structure and composition</t>
  </si>
  <si>
    <t>- FY25 Annual Report
- FY25 Corporate Governance Statement
- FY25 Sustainability Report: Our business practices - Governance and risk management</t>
  </si>
  <si>
    <t>2-10</t>
  </si>
  <si>
    <t>Nomination and selection of the highest governance body</t>
  </si>
  <si>
    <t>- FY25 Corporate Governance Statement
- Procedure for Appointment of Directors
- People and Culture Committee Charter</t>
  </si>
  <si>
    <t>2-11</t>
  </si>
  <si>
    <t>Chair of the highest governance body</t>
  </si>
  <si>
    <t>- FY25 Corporate Governance Statement</t>
  </si>
  <si>
    <t>2-12</t>
  </si>
  <si>
    <t>Role of the highest governance body in overseeing the management of impacts</t>
  </si>
  <si>
    <t>- FY25 Corporate Governance Statement
- FY25 Sustainability Report: Our business practices - Governance and risk management</t>
  </si>
  <si>
    <t>2-13</t>
  </si>
  <si>
    <t>Delegation of responsibility for managing impacts</t>
  </si>
  <si>
    <t>2-14</t>
  </si>
  <si>
    <t>Role of the highest governance body in sustainability reporting</t>
  </si>
  <si>
    <t>2-15</t>
  </si>
  <si>
    <t>Conflicts of interest</t>
  </si>
  <si>
    <t>2-16</t>
  </si>
  <si>
    <t>Communication of critical concerns</t>
  </si>
  <si>
    <t>2-17</t>
  </si>
  <si>
    <t>Collective knowledge of the highest governance body</t>
  </si>
  <si>
    <t>2-18</t>
  </si>
  <si>
    <t>Evaluation of the performance of the highest governance body</t>
  </si>
  <si>
    <t>- FY25 Corporate Governance Statement
- Process for Evaluation of Performance</t>
  </si>
  <si>
    <t>2-19</t>
  </si>
  <si>
    <t>Remuneration policies</t>
  </si>
  <si>
    <t>- FY25 Annual Report: Remuneration report
- FY25 Corporate Governance Statement
- People and Culture Committee Charter</t>
  </si>
  <si>
    <t>2-20</t>
  </si>
  <si>
    <t>Process to determine remuneration</t>
  </si>
  <si>
    <t>2-21</t>
  </si>
  <si>
    <t>Annual total compensation ratio</t>
  </si>
  <si>
    <t>- FY25 Annual Report: Remuneration report</t>
  </si>
  <si>
    <t>CEO Fixed Rem: $1,900,000
Median Fixed Rem (Australia): $130,000
Ratio: 0.07:1</t>
  </si>
  <si>
    <t>Strategy, policies and practices</t>
  </si>
  <si>
    <t>2-22</t>
  </si>
  <si>
    <t>Statement on sustainable development strategy</t>
  </si>
  <si>
    <t>2-23</t>
  </si>
  <si>
    <t>Policy commitments</t>
  </si>
  <si>
    <t>- FY25 Sustainability Report: Our business practices - Ethics and integrity
- FY25 Sustainability Report: Our business practices - Governance and risk management
- CAR Group Human Rights Policy</t>
  </si>
  <si>
    <t>2-24</t>
  </si>
  <si>
    <t>Embedding policy commitments</t>
  </si>
  <si>
    <t>- FY25 Sustainability Report: Our impact - Supply chain engagement
- FY25 Sustainability Report: Our business practices - Ethics and integrity
- FY25 Sustainability Report: Our business practices - Governance and risk management</t>
  </si>
  <si>
    <t>2-25</t>
  </si>
  <si>
    <t>Processes to remediate negative impacts</t>
  </si>
  <si>
    <r>
      <t xml:space="preserve">- FY25 Sustainability Report: Our business practices - Ethics and integrity
- FY25 Sustainability Report: Our business practices - Governance and risk management
- CAR Group </t>
    </r>
    <r>
      <rPr>
        <i/>
        <sz val="9"/>
        <color theme="1"/>
        <rFont val="Arial"/>
        <family val="2"/>
      </rPr>
      <t>See Something? Say Something!</t>
    </r>
    <r>
      <rPr>
        <sz val="9"/>
        <color theme="1"/>
        <rFont val="Arial"/>
        <family val="2"/>
      </rPr>
      <t xml:space="preserve"> Policy</t>
    </r>
  </si>
  <si>
    <t>2-26</t>
  </si>
  <si>
    <t>Mechanisms for seeking advice and raising concerns</t>
  </si>
  <si>
    <r>
      <t xml:space="preserve">- FY25 Sustainability Report: Our business practices - Ethics and integrity
- CAR Group Code of Conduct
- CAR Group </t>
    </r>
    <r>
      <rPr>
        <i/>
        <sz val="9"/>
        <color theme="1"/>
        <rFont val="Arial"/>
        <family val="2"/>
      </rPr>
      <t xml:space="preserve">See Something? Say Something! </t>
    </r>
    <r>
      <rPr>
        <sz val="9"/>
        <color theme="1"/>
        <rFont val="Arial"/>
        <family val="2"/>
      </rPr>
      <t>Policy</t>
    </r>
  </si>
  <si>
    <t>2-27</t>
  </si>
  <si>
    <t>Compliance with laws and regulations</t>
  </si>
  <si>
    <t>No significant instances of non-compliance with laws and regulations during FY25.</t>
  </si>
  <si>
    <t>2-28</t>
  </si>
  <si>
    <t>Membership associations</t>
  </si>
  <si>
    <t>In FY25 CAR Group and/or its subsidiary businesses was a member of the following organisations and/or associations in Australia:
- Tech Council of Australia
- Electric Vehicle Council of Australia
- Cremorne Digital Hub
- Australian Association of Graduate Employers
- iab Australia
- Media Federation of Australia
- Committee for Melbourne
- Corporate Tax Association
- The American Chamber of Commerce in Australia
- Australia-Israel Chamber of Commerce</t>
  </si>
  <si>
    <t>Stakeholder engagement</t>
  </si>
  <si>
    <t>2-29</t>
  </si>
  <si>
    <t>Approach to stakeholder engagement</t>
  </si>
  <si>
    <t>2-30</t>
  </si>
  <si>
    <t>Collective bargaining agreements</t>
  </si>
  <si>
    <t>CAR Group does not have any employees on collective bargaining agreements as these are not common in our industry. Employees are engaged under individual contracts in predominantly professional roles. We determine the working conditions and terms of employment for our people based on the employment and labour laws of the individual markets that we operate in and in which our people reside and work.</t>
  </si>
  <si>
    <t>Material Topics</t>
  </si>
  <si>
    <t>GRI 3: Material Topics 2021</t>
  </si>
  <si>
    <t>3-1</t>
  </si>
  <si>
    <t>Process to determine material topics</t>
  </si>
  <si>
    <t>3-2</t>
  </si>
  <si>
    <t>List of material topics</t>
  </si>
  <si>
    <t>3-3</t>
  </si>
  <si>
    <t>Management of material topics</t>
  </si>
  <si>
    <t>Economic</t>
  </si>
  <si>
    <t>GRI 201: Economic Performance 2016</t>
  </si>
  <si>
    <t>Topic management disclosures</t>
  </si>
  <si>
    <t xml:space="preserve">- FY25 Annual Report
</t>
  </si>
  <si>
    <t>201-1</t>
  </si>
  <si>
    <t>Direct economic value generated and distributed</t>
  </si>
  <si>
    <t>201-2</t>
  </si>
  <si>
    <t>Financial implications and other risks and opportunities due to climate change</t>
  </si>
  <si>
    <t xml:space="preserve">- FY25 Annual Report: Climate Disclosures Report
</t>
  </si>
  <si>
    <t>201-4</t>
  </si>
  <si>
    <t>Financial assistance received from government</t>
  </si>
  <si>
    <t>CAR Group did not receive any material financial assistance in any of our countries of operation during the reporting period, nor do we have government participation in our structures.</t>
  </si>
  <si>
    <t>GRI 202: Market Presence 2016</t>
  </si>
  <si>
    <t>- FY25 Sustainability Report: About CAR Group
- FY25 Annual Report: About CAR Group; The Evolution of Our Group; Our Diverse Business Model</t>
  </si>
  <si>
    <t>202-1</t>
  </si>
  <si>
    <t>Ratios of standard entry level wage by gender compared to local minimum wage</t>
  </si>
  <si>
    <t>In Australia, we adhere to national minimum wage and award requirements. All of our employees are 
paid above the minimum wage and where employees are covered by a modern award, this is reviewed 
annually to ensure we are paying compliantly with the relevant award. In addition to ensuring we are paying employees compliantly with legislation, we also seek to pay people market competitive remuneration for their role and level of experience. To do this we participate in remuneration benchmarking surveys with a third party. Each quarter we provide our salary data and in turn analyse our benchmark rates for all positions</t>
  </si>
  <si>
    <t>202-2</t>
  </si>
  <si>
    <t>Proportion of senior management hired from the local community</t>
  </si>
  <si>
    <t>98% of senior management has been hired from the local community. ‘Senior management’ is defined as Global Leadership Team (GLT) members and senior managers who report to them. ‘Local' community refers to the countries where we have significant operations. Our GLT comprises members representing our businesses in Australia, North America, Brazil, South Korea, and Chile, and, for the purposes of this definition, those countries define our ‘significant locations of operation’.</t>
  </si>
  <si>
    <t>GRI 204: Procurement Practices 2016</t>
  </si>
  <si>
    <t>- FY25 Sustainability Report: Our impact - Supply chain engagement
- CAR Group Modern Slavery Statement</t>
  </si>
  <si>
    <t>GRI 205: Anti-corruption 2016</t>
  </si>
  <si>
    <t>- FY25 Sustainability Report: Our impact - Supply chain engagement
- FY25 Sustainability Report: Our business practices - Ethics and integrity
- CAR Group Anti-Bribery and Corruption Policy</t>
  </si>
  <si>
    <t>205-1</t>
  </si>
  <si>
    <t>Operations assessed for risks related to corruption</t>
  </si>
  <si>
    <t>- FY25 Sustainability Report: Our business practices - Ethics and integrity
- CAR Group Modern Slavery Statement</t>
  </si>
  <si>
    <t>205-2</t>
  </si>
  <si>
    <t>Communication and training about anti-corruption policies and procedures</t>
  </si>
  <si>
    <t>- FY25 Sustainability Report: Our business practices - Ethics and integrity
- CAR Group Anti-Bribery and Corruption Policy</t>
  </si>
  <si>
    <t>205-3</t>
  </si>
  <si>
    <t>Confirmed incidents of corruption and actions taken</t>
  </si>
  <si>
    <t>Governance data - Corruption</t>
  </si>
  <si>
    <t>GRI 206: Anti-competitive Behaviour 2016</t>
  </si>
  <si>
    <t>206-1</t>
  </si>
  <si>
    <t>Legal actions for anti-competitive behaviour, anti-trust, and monopoly practice</t>
  </si>
  <si>
    <t>Governance data - Anti-competitive behaviour</t>
  </si>
  <si>
    <t>GRI 207: Tax 2019</t>
  </si>
  <si>
    <t>- FY25 Sustainability Report: Our business practices - Governance and risk management</t>
  </si>
  <si>
    <t>207-1</t>
  </si>
  <si>
    <t>Approach to tax</t>
  </si>
  <si>
    <t>- FY25 Sustainability Report: Our business practices - Governance and risk management
- FY25 Annual Report: Income tax</t>
  </si>
  <si>
    <t>207-2</t>
  </si>
  <si>
    <t>Tax governance, control, and risk management</t>
  </si>
  <si>
    <t>207-3</t>
  </si>
  <si>
    <t>Stakeholder engagement and management of concerns related to tax</t>
  </si>
  <si>
    <t>207-4</t>
  </si>
  <si>
    <t>Country-by-country reporting</t>
  </si>
  <si>
    <t>- FY25 Annual Report: Income tax</t>
  </si>
  <si>
    <t>GRI 302: Energy 2016</t>
  </si>
  <si>
    <t>- FY25 Sustainability Report: Our impact - Climate management</t>
  </si>
  <si>
    <t>302-1</t>
  </si>
  <si>
    <t>Energy consumption within the organization</t>
  </si>
  <si>
    <t>Environment data - energy consumption</t>
  </si>
  <si>
    <t>GRI 305: Emissions 2016</t>
  </si>
  <si>
    <t>- FY25 Sustainability Report: Our impact - Climate Management
- FY25 Annual Report: Climate Disclosures Report</t>
  </si>
  <si>
    <t>305-1</t>
  </si>
  <si>
    <t>Direct (Scope 1) GHG emissions</t>
  </si>
  <si>
    <t>Environment data - carbon emissions</t>
  </si>
  <si>
    <t>305-2</t>
  </si>
  <si>
    <t>Energy indirect (Scope 2) GHG emissions</t>
  </si>
  <si>
    <t>305-3</t>
  </si>
  <si>
    <t>Other indirect (Scope 3) GHG emissions</t>
  </si>
  <si>
    <t>305-4</t>
  </si>
  <si>
    <t>GHG emissions intensity</t>
  </si>
  <si>
    <t>Environment data - emissions intensity</t>
  </si>
  <si>
    <t>305-5</t>
  </si>
  <si>
    <t>Reduction of GHG emissions</t>
  </si>
  <si>
    <t>GRI 306: Waste 2020</t>
  </si>
  <si>
    <t>306-1</t>
  </si>
  <si>
    <t>Waste generation and significant waste-related impacts</t>
  </si>
  <si>
    <t>As an office based and online business, CAR Group's waste is limited to office and branch related waste. Whilst we do report on our waste figures, it is not particularly significant or material to the business.</t>
  </si>
  <si>
    <t>306-3</t>
  </si>
  <si>
    <t>Waste generated</t>
  </si>
  <si>
    <t>Environment data - waste and recycling</t>
  </si>
  <si>
    <t>306-4</t>
  </si>
  <si>
    <t>Waste diverted from disposal</t>
  </si>
  <si>
    <t>306-5</t>
  </si>
  <si>
    <t>Waste directed to disposal</t>
  </si>
  <si>
    <t>GRI 308: Supplier Environmental Assessment 2016</t>
  </si>
  <si>
    <t>- FY25 Sustainability Report: Our impact - supply chain engagement
Environmental questions asked via our Australian supplier screening questionnaire:
- Does your company have a formal environmental policy?
- Has the Contracting Entity had any environmental incidents involving regulatory breaches in the past 3 years?
- Does your company monitor and report its GHG emissions?
- Does the Contracting Entity comply with all applicable environmental laws?</t>
  </si>
  <si>
    <t>308-1</t>
  </si>
  <si>
    <t>New suppliers that were screened using environmental criteria</t>
  </si>
  <si>
    <t>Australia: 90 new suppliers (92%) were screened using environmental criteria in FY25.
Brazil: 186 new suppliers (100%) were screened using environmental criteria in FY25.</t>
  </si>
  <si>
    <t>308-2</t>
  </si>
  <si>
    <t>Negative environmental impacts in the supply chain and actions taken</t>
  </si>
  <si>
    <t>None identified in FY25.</t>
  </si>
  <si>
    <t>Social</t>
  </si>
  <si>
    <t>GRI 401: Employment 2016</t>
  </si>
  <si>
    <r>
      <t xml:space="preserve">- FY25 Sustainability Report: Our People - Talent attraction, engagement and retention
- CAR Group Code of Conduct
- CAR Group </t>
    </r>
    <r>
      <rPr>
        <i/>
        <sz val="9"/>
        <rFont val="Arial"/>
        <family val="2"/>
      </rPr>
      <t>See Something? Say Something!</t>
    </r>
    <r>
      <rPr>
        <sz val="9"/>
        <rFont val="Arial"/>
        <family val="2"/>
      </rPr>
      <t xml:space="preserve"> Policy</t>
    </r>
  </si>
  <si>
    <t>401-1</t>
  </si>
  <si>
    <t>New employee hires and employee turnover</t>
  </si>
  <si>
    <t>People data - new hires by gender</t>
  </si>
  <si>
    <t>People data - new hire by age</t>
  </si>
  <si>
    <t>People data - turnover</t>
  </si>
  <si>
    <t>People data - exits by gender</t>
  </si>
  <si>
    <t>People data - exits by age</t>
  </si>
  <si>
    <t>401-3</t>
  </si>
  <si>
    <t>Parental leave</t>
  </si>
  <si>
    <t>People data - parental leave</t>
  </si>
  <si>
    <t>GRI 402: Labor/Management Relations 2016</t>
  </si>
  <si>
    <t>402-1</t>
  </si>
  <si>
    <t>Minimum notice periods regarding operational changes</t>
  </si>
  <si>
    <t>CAR Group always aims to provide as much notice as possible when consulting with employees regarding workplace change and will follow any in-country legislative requirements or obligations that may exist in relation to this. Overall, we aim to provide a minimum of one week’s notice, but we will often provide more than that (2-4 weeks).</t>
  </si>
  <si>
    <t>GRI 403: Occupational Health and Safety 2018</t>
  </si>
  <si>
    <t>- FY25 Sustainability Report: Our People - Health, safety and wellbeing</t>
  </si>
  <si>
    <t>403-1</t>
  </si>
  <si>
    <t>Occupational health and safety management system</t>
  </si>
  <si>
    <t>403-2</t>
  </si>
  <si>
    <t>Hazard identification, risk assessment, and incident investigation</t>
  </si>
  <si>
    <t>403-3</t>
  </si>
  <si>
    <t>Occupational health services</t>
  </si>
  <si>
    <t>403-4</t>
  </si>
  <si>
    <t>Worker participation, consultation, and communication on occupational health and safety</t>
  </si>
  <si>
    <t>403-5</t>
  </si>
  <si>
    <t>Worker training on occupational health and safety</t>
  </si>
  <si>
    <t>- FY25 Sustainability Report: Our business practices - Ethics and integrity</t>
  </si>
  <si>
    <t>403-6</t>
  </si>
  <si>
    <t>Promotion of worker health</t>
  </si>
  <si>
    <t>403-7</t>
  </si>
  <si>
    <t>Prevention and mitigation of occupational health and safety impacts directly linked by business relationships</t>
  </si>
  <si>
    <t>403-8</t>
  </si>
  <si>
    <t>Workers covered by an occupational health and safety management system</t>
  </si>
  <si>
    <t>People data - health and safety</t>
  </si>
  <si>
    <t>403-9</t>
  </si>
  <si>
    <t>Work-related injuries</t>
  </si>
  <si>
    <t>403-10</t>
  </si>
  <si>
    <t>Work-related ill health</t>
  </si>
  <si>
    <t>GRI 404: Training and Education 2016</t>
  </si>
  <si>
    <t>- FY25 Sustainability Report: Our People - Talent attraction, engagement and retention</t>
  </si>
  <si>
    <t>404-1</t>
  </si>
  <si>
    <t>Average hours of training per year per employee</t>
  </si>
  <si>
    <t>People data - learning and development</t>
  </si>
  <si>
    <t>404-2</t>
  </si>
  <si>
    <t>Programs for upgrading employee skills and transition assistance programs</t>
  </si>
  <si>
    <t>404-3</t>
  </si>
  <si>
    <t>Percentage of employees receiving regular performance and career development reviews</t>
  </si>
  <si>
    <t>GRI 405: Diversity and Equal Opportunity 2016</t>
  </si>
  <si>
    <t>- FY25 Sustainability Report: Our People - Diversity, equity and inclusion</t>
  </si>
  <si>
    <t>405-1</t>
  </si>
  <si>
    <t>Diversity of governance bodies and employees</t>
  </si>
  <si>
    <t>People data - diversity and inclusion</t>
  </si>
  <si>
    <t>People data - gender diversity</t>
  </si>
  <si>
    <t>405-2</t>
  </si>
  <si>
    <r>
      <rPr>
        <u/>
        <sz val="9"/>
        <rFont val="Arial"/>
        <family val="2"/>
      </rPr>
      <t>Average Base Pay (Australia - excludes CAR Group CEO)</t>
    </r>
    <r>
      <rPr>
        <sz val="9"/>
        <color theme="1"/>
        <rFont val="Arial"/>
        <family val="2"/>
      </rPr>
      <t xml:space="preserve">
                                            Female                  Male                       Ratio
Management                    $190,630              $182,721               1.04:1
Non-Management           $109,114              $113,596               0.96:1</t>
    </r>
  </si>
  <si>
    <t>GRI 406: Non-discrimination 2016</t>
  </si>
  <si>
    <t>406-1</t>
  </si>
  <si>
    <t>Incidents of discrimination and corrective actions taken</t>
  </si>
  <si>
    <t>Governance data - discrimination</t>
  </si>
  <si>
    <t>GRI 407: Freedom of Association and Collective Bargaining 2016</t>
  </si>
  <si>
    <t>Collective bargaining is not commonplace in the industry in which CAR Group operates, as employees are engaged under individual contracts in predominantly professional roles. However, our employees are not restricted in their entitlement to freedom of association and may join and engage with trade unions and their activities if they wish to do so.</t>
  </si>
  <si>
    <t>GRI 408: Child Labor 2016</t>
  </si>
  <si>
    <t>408-1</t>
  </si>
  <si>
    <t>Operations and suppliers at significant risk for incidents of child labour</t>
  </si>
  <si>
    <t>GRI 409: Forced or Compulsory Labor 2016</t>
  </si>
  <si>
    <t>409-1</t>
  </si>
  <si>
    <t>Operations and suppliers at significant risk for incidents of forced or compulsory labour</t>
  </si>
  <si>
    <t>GRI 411: Rights of Indigenous Peoples 2016</t>
  </si>
  <si>
    <t>Innovate Reconciliation Action Plan</t>
  </si>
  <si>
    <t>411-1</t>
  </si>
  <si>
    <t>Incidents of violations involving rights of indigenous peoples</t>
  </si>
  <si>
    <t>GRI 413: Local Communities 2016</t>
  </si>
  <si>
    <t>413-1</t>
  </si>
  <si>
    <t>Operations with local community engagement, impact assessments, and development programs</t>
  </si>
  <si>
    <t>GRI 414: Supplier Social Assessment 2016</t>
  </si>
  <si>
    <t>- FY25 Sustainability Report: Our impact - supply chain engagement
Social questions asked via our Australian supplier screening questionnaire:
- Do all workers (employees and contractors) engaged by the Contracting Entity have a written employment agreement in a language that they understand?
- Has the Contracting Entity been subject to any adverse rulings by a court, tribunal or other body regarding employment, human rights or safety matters?
- Has the Contracting Entity (or its related bodies corporate) been declared to be a non-compliant organisation by the Australian Workplace Gender Equality Agency?
- Does the Contracting Entity comply with all applicable laws as they relate to gender equality?</t>
  </si>
  <si>
    <t>414-1</t>
  </si>
  <si>
    <t>New suppliers that were screened using social criteria</t>
  </si>
  <si>
    <t>Australia: 90 new suppliers (92%) were screened using social criteria in FY25.
Brazil: 186 new suppliers (100%) were screened using social criteria in FY25.</t>
  </si>
  <si>
    <t>414-2</t>
  </si>
  <si>
    <t>Negative social impacts in the supply chain and actions taken</t>
  </si>
  <si>
    <t>GRI 415: Public Policy 2016</t>
  </si>
  <si>
    <t>415-1</t>
  </si>
  <si>
    <t>Political contributions</t>
  </si>
  <si>
    <t>In line with CAR Group's Code of Conduct, CAR Group does not make contributions to political parties, representatives or political campaigns.</t>
  </si>
  <si>
    <t>GRI 417: Marketing and Labelling 2016</t>
  </si>
  <si>
    <t>417-2</t>
  </si>
  <si>
    <t>Incidents of non-compliance concerning product and service information and labelling</t>
  </si>
  <si>
    <t>CAR Group is not aware of any incidents of non-compliance concerning product and service information and labelling during FY25.</t>
  </si>
  <si>
    <t>417-3</t>
  </si>
  <si>
    <t>Incidents of non-compliance concerning marketing communications</t>
  </si>
  <si>
    <t>CAR Group is not aware of any incidents of non-compliance concerning marketing communications during FY25.</t>
  </si>
  <si>
    <t>GRI 418: Customer Privacy 2016</t>
  </si>
  <si>
    <t>- FY25 Sustainability Report: Our Customers - Cybersecurity and data protection</t>
  </si>
  <si>
    <t>418-1</t>
  </si>
  <si>
    <t>Substantiated complaints concerning breaches of customer privacy and losses of customer data</t>
  </si>
  <si>
    <r>
      <rPr>
        <b/>
        <sz val="10"/>
        <color theme="1"/>
        <rFont val="Arial"/>
        <family val="2"/>
      </rPr>
      <t>Statement of Use:</t>
    </r>
    <r>
      <rPr>
        <sz val="10"/>
        <color theme="1"/>
        <rFont val="Arial"/>
        <family val="2"/>
      </rPr>
      <t xml:space="preserve"> CAR Group has reported the information cited in this index for the period 1 July 2024 to 30 June 2025 with reference to the SASB standard for the Technology and Communications sector - Internet Media and Services sub-industry. All reports, policies, charters and documents referenced in the 'CAR Group Response' column can be found on our shareholder website (please refer to quick links on Cover Page of this databook).</t>
    </r>
  </si>
  <si>
    <t>SASB STANDARD</t>
  </si>
  <si>
    <t>DESCRIPTION AND ACCOUNTING METRICS</t>
  </si>
  <si>
    <t>Environmental footprint of hardware infrastructure</t>
  </si>
  <si>
    <t>TC-IM130a.1</t>
  </si>
  <si>
    <t>(1) Total energy consumed, (2) percentage grid electricity, (3) percentage renewable</t>
  </si>
  <si>
    <t>TC-IM130a.2</t>
  </si>
  <si>
    <t>(1) Total water withdrawn, (2) total water consumed, percentage of each in regions with High or Extremely High Baseline Water Stress</t>
  </si>
  <si>
    <t>As an office based and online business with no owned data centres, water usage is not material for CAR Group. As such, we do not report on water consumption.</t>
  </si>
  <si>
    <t>TC-IM130a.3</t>
  </si>
  <si>
    <t>Discussion of the integration of environmental considerations into strategic planning for data center needs</t>
  </si>
  <si>
    <t>CAR Group leverages cloud-based suppliers and does not own or operate a data centre. Our principal cloud supplier (Amazon Web Services) matches 100% of the electricity that it consumes through their data centres with renewable energy sources, and has several initiatives in place focused on reducing embodied carbon and the indirect emissions associated with the building of their data centres and the manufacturing of their hardware.</t>
  </si>
  <si>
    <t>Data privacy, advertising standards and freedom of expression</t>
  </si>
  <si>
    <t>TC-IM-220a.1</t>
  </si>
  <si>
    <t>Description of policies and practices relating to behavioural advertising and user privacy</t>
  </si>
  <si>
    <t>https://cargroup.com/our-customers</t>
  </si>
  <si>
    <t>FY25 Sustainability Report: Our customers - Cybersecurity and data protection</t>
  </si>
  <si>
    <t>TC-IM-220a.2</t>
  </si>
  <si>
    <t>Number of users whose information is used for secondary purposes</t>
  </si>
  <si>
    <t>CAR Group does not currently track the total number of unique users whose information is used for secondary purposes. However, user information in collected and utilised in accordance with all applicable privacy laws, including use of user information for secondary purposes.</t>
  </si>
  <si>
    <t>TC-IM-220a.3</t>
  </si>
  <si>
    <t xml:space="preserve">Total amount of monetary losses as a result of legal proceedings associated with user privacy </t>
  </si>
  <si>
    <t>CAR Group did not incur any monetary losses as a result of legal proceedings associated with user privacy in FY25.</t>
  </si>
  <si>
    <t>TC-IM-220a.4</t>
  </si>
  <si>
    <t>(1) Number of law enforcement requests for user information, (2) number of users whose information was requested, (3) percentage resulting in disclosure</t>
  </si>
  <si>
    <t>CAR Group does not formally track these metrics at present, however we are working on this for future reporting.</t>
  </si>
  <si>
    <t>TC-IM-220a.5</t>
  </si>
  <si>
    <t>List of countries where core products or services are subject to government-required monitoring, blocking, content filtering, or censoring</t>
  </si>
  <si>
    <t>CAR Group's core products and services are not subjected to government-required monitoring, blocking, content filtering, or censoring in our key markets of operation.</t>
  </si>
  <si>
    <t>TC-IM-220a.6</t>
  </si>
  <si>
    <t>Number of government requests to remove content, percentage compliance with requests</t>
  </si>
  <si>
    <t>CAR Group is not aware of any requests received in FY25.</t>
  </si>
  <si>
    <t>Data security</t>
  </si>
  <si>
    <t>TC-IM-230a.1</t>
  </si>
  <si>
    <t>(1) Number of data breaches, (2) percentage involving personally identifiable information (PII), (3) number of users affected</t>
  </si>
  <si>
    <t>Performance against key goals - Cybersecurity and data protection</t>
  </si>
  <si>
    <t>TC-IM-230a.2</t>
  </si>
  <si>
    <t>Description of approach to identifying and addressing data security risks, including use of third-party cybersecurity standards</t>
  </si>
  <si>
    <t>Employee recruitment, inclusion and performance</t>
  </si>
  <si>
    <t>TC-IM-330a.1</t>
  </si>
  <si>
    <t>Percentage of employees that require a work visa</t>
  </si>
  <si>
    <t>People data - percentage of employees that are foreign nationals</t>
  </si>
  <si>
    <t>TC-IM-330a.2</t>
  </si>
  <si>
    <t>Employee engagement as a percentage</t>
  </si>
  <si>
    <t>People data - engagement</t>
  </si>
  <si>
    <t>TC-IM-330a.3</t>
  </si>
  <si>
    <t>Percentage of (1) gender and (2) diversity group representation for (a) executive management, (b) non-executive management, (c) technical employees and (d) all other employees</t>
  </si>
  <si>
    <t>People data - gender diversity, all employees</t>
  </si>
  <si>
    <t>CAR Group employees are not required to provide us with demographic data regarding their race or ethnicity. We do however have some data available regarding employees of Aboriginal and/or Torres Strait Islander origin:</t>
  </si>
  <si>
    <t>People data - Employees of Aboriginal and/or Torres Strait Islander origin</t>
  </si>
  <si>
    <t>Intellectual property protection and competitive behaviour</t>
  </si>
  <si>
    <t>TC-IM-520a.1</t>
  </si>
  <si>
    <t>Total amount of monetary losses as a result of legal proceedings associated with anti-competitive behavior regulations</t>
  </si>
  <si>
    <t>CAR Group did not incur any monetary losses as a result of legal proceedings associated with anti-competitive behaviour regulations in FY25.</t>
  </si>
  <si>
    <t>Activity metrics</t>
  </si>
  <si>
    <t>TC-IM-000.A</t>
  </si>
  <si>
    <t>Entity-defined measure of user activity</t>
  </si>
  <si>
    <t>Operational profile</t>
  </si>
  <si>
    <t>TC-IM-000.B</t>
  </si>
  <si>
    <t>(1) Data processing capacity, (2) percentage outsourced</t>
  </si>
  <si>
    <t>Our operational systems and the technology supporting our customer products are 100% cloud based and managed by external suppliers.</t>
  </si>
  <si>
    <t>TC-IM-000.C</t>
  </si>
  <si>
    <t>(1) Amount of data storage, (2) percentage outsourced</t>
  </si>
  <si>
    <t>Our data storage is 100% cloud based, hosted by external suppliers.</t>
  </si>
  <si>
    <r>
      <rPr>
        <b/>
        <sz val="10"/>
        <color theme="1"/>
        <rFont val="Arial"/>
        <family val="2"/>
      </rPr>
      <t>Statement of Use:</t>
    </r>
    <r>
      <rPr>
        <sz val="10"/>
        <color theme="1"/>
        <rFont val="Arial"/>
        <family val="2"/>
      </rPr>
      <t xml:space="preserve"> CAR Group has reported the information cited in this index for the period 1 July 2024 to 30 June 2025 with reference to the United Nations Sustainable Development Goals. All reports, policies, charters and documents referenced in the 'CAR Group Contribution to SDG' column can be found on our shareholder website (please refer to quick links on Cover Page of this databook).</t>
    </r>
  </si>
  <si>
    <t>SDG</t>
  </si>
  <si>
    <t>ALIGNED TARGETS</t>
  </si>
  <si>
    <t>CAR GROUP CONTRIBUTION TO SDG</t>
  </si>
  <si>
    <t>Ensuring inclusive and equitable quality education and promote lifelong learning opportunities for all</t>
  </si>
  <si>
    <r>
      <rPr>
        <b/>
        <sz val="9"/>
        <rFont val="Arial"/>
        <family val="2"/>
      </rPr>
      <t xml:space="preserve">4.3 </t>
    </r>
    <r>
      <rPr>
        <sz val="9"/>
        <rFont val="Arial"/>
        <family val="2"/>
      </rPr>
      <t>By 2030, ensure equal access for all women and men to affordable and quality technical, vocational and tertiary education, including university</t>
    </r>
  </si>
  <si>
    <t>FY25 Sustainability Report - Our people
          · Talent attraction, engagement and retention
          · Diversity, equity and inclusion</t>
  </si>
  <si>
    <r>
      <rPr>
        <b/>
        <sz val="9"/>
        <rFont val="Arial"/>
        <family val="2"/>
      </rPr>
      <t xml:space="preserve">4.4 </t>
    </r>
    <r>
      <rPr>
        <sz val="9"/>
        <rFont val="Arial"/>
        <family val="2"/>
      </rPr>
      <t>By 2030, substantially increase the number of youth and adults who have relevant skills, including technical and vocational skills, for employment, decent jobs and entrepreneurship</t>
    </r>
  </si>
  <si>
    <r>
      <rPr>
        <b/>
        <sz val="9"/>
        <rFont val="Arial"/>
        <family val="2"/>
      </rPr>
      <t>4.5</t>
    </r>
    <r>
      <rPr>
        <sz val="9"/>
        <rFont val="Arial"/>
        <family val="2"/>
      </rPr>
      <t xml:space="preserve"> By 2030, eliminate gender disparities in education and ensure equal access to all levels of education and vocational training for the vulnerable, including persons with disabilities, indigenous peoples and children in vulnerable situations</t>
    </r>
  </si>
  <si>
    <t>Achieve gender equality and empower all girls</t>
  </si>
  <si>
    <r>
      <rPr>
        <b/>
        <sz val="9"/>
        <rFont val="Arial"/>
        <family val="2"/>
      </rPr>
      <t>5.1</t>
    </r>
    <r>
      <rPr>
        <sz val="9"/>
        <rFont val="Arial"/>
        <family val="2"/>
      </rPr>
      <t xml:space="preserve"> End all forms of discrimination against all women and girls everywhere</t>
    </r>
  </si>
  <si>
    <t>FY25 Sustainability Report - Our people
          · Diversity, equity and inclusion
FY25 Sustainability Report - Our business practices
          · Ethics and integrity</t>
  </si>
  <si>
    <r>
      <rPr>
        <b/>
        <sz val="9"/>
        <rFont val="Arial"/>
        <family val="2"/>
      </rPr>
      <t>5.2</t>
    </r>
    <r>
      <rPr>
        <sz val="9"/>
        <rFont val="Arial"/>
        <family val="2"/>
      </rPr>
      <t xml:space="preserve"> Eliminate all forms of violence against all women and girls in the public and private spheres, including trafficking and sexual and other types of exploitation</t>
    </r>
  </si>
  <si>
    <r>
      <rPr>
        <b/>
        <sz val="9"/>
        <rFont val="Arial"/>
        <family val="2"/>
      </rPr>
      <t>5.4</t>
    </r>
    <r>
      <rPr>
        <sz val="9"/>
        <rFont val="Arial"/>
        <family val="2"/>
      </rPr>
      <t xml:space="preserve"> Recognise and value unpaid care and domestic work through the provision of public services, infrastructure and social protection policies and the promotion of shared responsibility within the household and the family as nationally appropriate</t>
    </r>
  </si>
  <si>
    <r>
      <rPr>
        <b/>
        <sz val="9"/>
        <rFont val="Arial"/>
        <family val="2"/>
      </rPr>
      <t xml:space="preserve">5.5 </t>
    </r>
    <r>
      <rPr>
        <sz val="9"/>
        <rFont val="Arial"/>
        <family val="2"/>
      </rPr>
      <t>Ensure women’s full and effective participation and equal opportunities for leadership at all levels of decision-making in political, economic and public life</t>
    </r>
  </si>
  <si>
    <t>Promote sustained, inclusive and sustainable economic growth, full and productive employment and decent work for all</t>
  </si>
  <si>
    <r>
      <rPr>
        <b/>
        <sz val="9"/>
        <rFont val="Arial"/>
        <family val="2"/>
      </rPr>
      <t>8.2</t>
    </r>
    <r>
      <rPr>
        <sz val="9"/>
        <rFont val="Arial"/>
        <family val="2"/>
      </rPr>
      <t xml:space="preserve"> Achieve higher levels of economic productivity through diversification, technological upgrading and innovation, including through a focus on high value added and labour intensive sectors</t>
    </r>
  </si>
  <si>
    <t>FY25 Sustainability Report - Our people
          · Diversity, equity and inclusion
FY25 Sustainability Report - Our customers
          · Innovation and growth
FY25 Sustainability Report - Our impact
          · Supply chain engagement
FY25 Sustainability Report - Our business practices
          · Ethics and integrity
          · Governance and risk management</t>
  </si>
  <si>
    <r>
      <rPr>
        <b/>
        <sz val="9"/>
        <rFont val="Arial"/>
        <family val="2"/>
      </rPr>
      <t xml:space="preserve">8.3 </t>
    </r>
    <r>
      <rPr>
        <sz val="9"/>
        <rFont val="Arial"/>
        <family val="2"/>
      </rPr>
      <t>Promote development-oriented policies that support productive activities, decent job creation, entrepreneurship, creativity and innovation, and encourage the formalisation and growth of micro-, small- and medium sized enterprises, including through access to financial services</t>
    </r>
  </si>
  <si>
    <r>
      <rPr>
        <b/>
        <sz val="9"/>
        <rFont val="Arial"/>
        <family val="2"/>
      </rPr>
      <t>8.5</t>
    </r>
    <r>
      <rPr>
        <sz val="9"/>
        <rFont val="Arial"/>
        <family val="2"/>
      </rPr>
      <t xml:space="preserve"> By 2030, achieve full and productive employment and decent work for all women and men, including for young people and persons with disabilities, and equal pay for work of equal value</t>
    </r>
  </si>
  <si>
    <r>
      <rPr>
        <b/>
        <sz val="9"/>
        <rFont val="Arial"/>
        <family val="2"/>
      </rPr>
      <t xml:space="preserve">8.7 </t>
    </r>
    <r>
      <rPr>
        <sz val="9"/>
        <rFont val="Arial"/>
        <family val="2"/>
      </rPr>
      <t>Take immediate and effective measures to eradicate forced labour, end modern slavery and human trafficking and secure the prohibition and elimination of the worst forms of child labour, including recruitment and use of child soldiers, and by 2025 end child labour in all its forms</t>
    </r>
  </si>
  <si>
    <r>
      <rPr>
        <b/>
        <sz val="9"/>
        <rFont val="Arial"/>
        <family val="2"/>
      </rPr>
      <t>8.8</t>
    </r>
    <r>
      <rPr>
        <sz val="9"/>
        <rFont val="Arial"/>
        <family val="2"/>
      </rPr>
      <t xml:space="preserve"> Protect labour rights and promote safe and secure working environments for all workers, including migrant workers, in particular women migrants, and those in precarious employment</t>
    </r>
  </si>
  <si>
    <t>Reduce inequality within and among countries</t>
  </si>
  <si>
    <r>
      <rPr>
        <b/>
        <sz val="9"/>
        <rFont val="Arial"/>
        <family val="2"/>
      </rPr>
      <t>10.2</t>
    </r>
    <r>
      <rPr>
        <sz val="9"/>
        <rFont val="Arial"/>
        <family val="2"/>
      </rPr>
      <t xml:space="preserve"> By 2030, empower and promote the social, economic and political inclusion of all, irrespective of age, sex, disability, race, ethnicity, origin, religion or economic or other status</t>
    </r>
  </si>
  <si>
    <r>
      <rPr>
        <b/>
        <sz val="9"/>
        <rFont val="Arial"/>
        <family val="2"/>
      </rPr>
      <t>10.3</t>
    </r>
    <r>
      <rPr>
        <sz val="9"/>
        <rFont val="Arial"/>
        <family val="2"/>
      </rPr>
      <t xml:space="preserve"> Ensure equal opportunity and reduce inequalities of outcome, including by eliminating discriminatory laws, policies and practices and promoting appropriate legislation, policies and action in this regard</t>
    </r>
  </si>
  <si>
    <r>
      <rPr>
        <b/>
        <sz val="9"/>
        <rFont val="Arial"/>
        <family val="2"/>
      </rPr>
      <t>10.4</t>
    </r>
    <r>
      <rPr>
        <sz val="9"/>
        <rFont val="Arial"/>
        <family val="2"/>
      </rPr>
      <t xml:space="preserve"> Adopt policies, especially fiscal, wage and social protection policies, and progressively achieve greater equality</t>
    </r>
  </si>
  <si>
    <t>Ensure sustainable consumption and production patterns</t>
  </si>
  <si>
    <r>
      <rPr>
        <b/>
        <sz val="9"/>
        <rFont val="Arial"/>
        <family val="2"/>
      </rPr>
      <t>12.5</t>
    </r>
    <r>
      <rPr>
        <sz val="9"/>
        <rFont val="Arial"/>
        <family val="2"/>
      </rPr>
      <t xml:space="preserve"> By 2030, substantially reduce waste generation through prevention, reduction, recycling and reuse</t>
    </r>
  </si>
  <si>
    <t>FY25 Sustainability Report - Our impact
          · Climate management</t>
  </si>
  <si>
    <r>
      <rPr>
        <b/>
        <sz val="9"/>
        <rFont val="Arial"/>
        <family val="2"/>
      </rPr>
      <t>12.6</t>
    </r>
    <r>
      <rPr>
        <sz val="9"/>
        <rFont val="Arial"/>
        <family val="2"/>
      </rPr>
      <t xml:space="preserve"> Encourage companies, especially large and transnational companies, to adopt sustainable practices and to integrate sustainability information into their reporting cycle</t>
    </r>
  </si>
  <si>
    <r>
      <rPr>
        <b/>
        <sz val="9"/>
        <rFont val="Arial"/>
        <family val="2"/>
      </rPr>
      <t>12.8</t>
    </r>
    <r>
      <rPr>
        <sz val="9"/>
        <rFont val="Arial"/>
        <family val="2"/>
      </rPr>
      <t xml:space="preserve"> By 2030, ensure that people everywhere have the relevant information and awareness for sustainable development and lifestyles in harmony with nature</t>
    </r>
  </si>
  <si>
    <t>Take urgent action to combat climate change and its impact</t>
  </si>
  <si>
    <r>
      <rPr>
        <b/>
        <sz val="9"/>
        <color theme="1"/>
        <rFont val="Arial"/>
        <family val="2"/>
      </rPr>
      <t>13.1</t>
    </r>
    <r>
      <rPr>
        <sz val="9"/>
        <color theme="1"/>
        <rFont val="Arial"/>
        <family val="2"/>
      </rPr>
      <t xml:space="preserve"> Strengthen resilience and adaptive capacity to climate-related hazards and natural disasters in all countries</t>
    </r>
  </si>
  <si>
    <t>FY25 Sustainability Report - Our impact
          · Climate management
FY25 Annual Report
          · Climate disclosures report</t>
  </si>
  <si>
    <t>Promote peaceful and inclusive societies for sustainable development, provide access to justice for all and build effective, accountable and inclusive institutions at all levels</t>
  </si>
  <si>
    <r>
      <rPr>
        <b/>
        <sz val="9"/>
        <color theme="1"/>
        <rFont val="Arial"/>
        <family val="2"/>
      </rPr>
      <t>16.5</t>
    </r>
    <r>
      <rPr>
        <sz val="9"/>
        <color theme="1"/>
        <rFont val="Arial"/>
        <family val="2"/>
      </rPr>
      <t xml:space="preserve"> Substantially reduce corruption and bribery in all their forms</t>
    </r>
  </si>
  <si>
    <t>FY25 Sustainability Report - Our impact
          · Supply chain engagement
FY25 Sustainability Report - Our business practices
          · Ethics and integrity
          · Governance and risk management</t>
  </si>
  <si>
    <r>
      <rPr>
        <b/>
        <sz val="9"/>
        <color theme="1"/>
        <rFont val="Arial"/>
        <family val="2"/>
      </rPr>
      <t>16.6</t>
    </r>
    <r>
      <rPr>
        <sz val="9"/>
        <color theme="1"/>
        <rFont val="Arial"/>
        <family val="2"/>
      </rPr>
      <t xml:space="preserve"> Develop effective, accountable and transparent institutions at all levels</t>
    </r>
  </si>
  <si>
    <r>
      <rPr>
        <b/>
        <sz val="9"/>
        <color theme="1"/>
        <rFont val="Arial"/>
        <family val="2"/>
      </rPr>
      <t>16.7</t>
    </r>
    <r>
      <rPr>
        <sz val="9"/>
        <color theme="1"/>
        <rFont val="Arial"/>
        <family val="2"/>
      </rPr>
      <t xml:space="preserve"> Ensure responsive, inclusive, participatory and representative decision-making at all levels</t>
    </r>
  </si>
  <si>
    <t>1. 40:40:20 indicates 40% men and 40% women, with the remaining 20% flexible to any gender (either women, men, or gender diverse) or those that do not wish to disclose their  gender.</t>
  </si>
  <si>
    <t>1. Compliance training modules included depend on marketplace however Code of Conduct, Anti-Bribery &amp; Corruption and Cybersecurity are required modules in all marketplaces. Other  
    modules may include: Anti-discrimination and Equal Opportunity, Sexual Harassment Prevention, Work Health and Safety, Workplace Bullying, Consumer Law, and Privacy for the Private 
    Sector.</t>
  </si>
  <si>
    <t>7. We achieve carbon neutrality by reducing our emissions where possible and by investing in carbon offsetting projects. Details of our carbon offsetting projects are as follows:   
   - 2025 Total emissions liability: 23,772. Offsets retired/project description: El Arrayán Wind Farm Project in Chile, CDM (13,800 offsets); San Pedro Wind Farm Project in Chile, CDM     
     (10,000 offsets)
   - 2024 Total emissions liability: 20,743. Offsets retired/project description: Vajrakarur Wind Power Project in Andhra Pradesh, India, Verra, VCUs (16,000 offsets); Hyundai 
     Steel Waste Energy Cogeneration Project, South Korea, Verra, VCUs (1,896 offsets); Bundled Wind Power Project by Mytrah Group, India, Verra, VCUs (1,791 offsets); The 
     Hyundai Waste Energy Recovery Co-Generation Project Phase II, South Korea, Verra, VCUs (1,056 offsets).
  - 2023 Total emissions liability: 24,467. Offsets retired/project description: The Hyundai Waste Energy Recovery CO-Generation Project Phase II, South Korea, Verra, VCUs 
     (11,944 offsets); Hyundai Steel Waste Energy Cogeneration Project, South Korea, Verra, VCUs (11,104 offsets); Karlantijpa North Savanna Burning Project, Australia, 
     ANREU, ACCUs (1,250 offsets); Midilli Hydroelectric Power Plant, Turkey, Verra, VCUs (169 offsets)
  - 2022 Total emissions liability: 7,690. Offsets retired/project description: Midilli Hydroelectric Power Plant, Turkey, Verra, VCUs (4,857 offsets); NIHT Topaiyo REDD+, Papua 
     New Guinea, Verra, VCUs (1,083 offsets); Pacajai REDD+ Project, Brazil, Verra, VCUs (1,000 offsets); Paroo River North Environmental Project, Australia, ANREU, ACCUs 
     (750 offsets)
  - 2021 Total emissions liability: 4,142. Offsets retired/project description: Midilli Hydroelectric Power Plant, Turkey, Verra, VCUs (1,807 offsets); Pacajai REDD+ Project, Brazil, 
     Verra, VCUs (1,000 offsets); NIHT Topaiyo REDD+, Papua New Guinea, Verra, VCUs (917 offsets); Karlantijpa North Saavanna Burning Project, Australia, ANREU, ACCUs 
     (418 offsets)</t>
  </si>
  <si>
    <t>4. Includes purchased (controlled) electricity.</t>
  </si>
  <si>
    <t>3. Includes controlled stationary and mobile fuel use, refrigerants and purchased (controlled) natural gas.</t>
  </si>
  <si>
    <t>2. CAR Group emissions relate to Scope 1, 2 and 3 GHG emissions associated with the Group's business operations. Emissions calculated using a combination of location and market-based methods.</t>
  </si>
  <si>
    <t>CAR Group did not experience any customer-related reportable data breaches during FY25.</t>
  </si>
  <si>
    <t>Our sustainability strategy focuses on improving practices that align with our key ESG priorities. We have set clear goals to track progress, ensure accountability, and maintain momentum toward achieving these targets.
As CAR Group grows, we continue to review and update our metrics and objectives to better measure the impact of our initiatives.
The table below provides an overview of our FY25 performance against our key goals across each material topic.</t>
  </si>
  <si>
    <t>FY25 Performance summary</t>
  </si>
  <si>
    <t>10. Prior to Q4 FY24, CAR Group did not procure any GreenPower, LGC's, engage in a PPA, or use on-site renewables. Therefore, renewable figures here represent  the percentage of grid-purchased electricity that is generated from renewable sources, as achieved through the national LRET. As of Q4 FY24, 46% of CAR Group's controlled electricity in tenancies in Australia are operating on 100% GreenPower. As of FY25, all of CAR Group's controlled electricity in Australia is operating on 100% GreenPower.</t>
  </si>
  <si>
    <r>
      <t>Landfill waste</t>
    </r>
    <r>
      <rPr>
        <vertAlign val="superscript"/>
        <sz val="9"/>
        <color theme="1"/>
        <rFont val="Arial"/>
        <family val="2"/>
      </rPr>
      <t>11</t>
    </r>
  </si>
  <si>
    <t>Continued alignment with the recently retired Task Force on Climate-related Financial Disclosures (TCFD) framework through our Climate Disclosures Report and transition to reporting under new mandatory climate‑related financial disclosures in relevant markets (Australian Sustainability Reporting Standards)</t>
  </si>
  <si>
    <t>691k</t>
  </si>
  <si>
    <t>1,184m</t>
  </si>
  <si>
    <t>6. Emissions intensity refers to the emissions attributed to a facet of an organisation’s operations, and is calculated by dividing the total emissions by said metric. The metric we use is full-time equivalent employees in Australia as at the time we undertake our employee commute survey. FTE numbers used are: 687 (FY21), 738 (FY22), 748.5 (FY23), 806 (FY24) and 798 (FY25).</t>
  </si>
  <si>
    <t>- FY25 Sustainability Report: Our business practices - ethics and integrity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</si>
</sst>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6" x14ac:knownFonts="1">
    <font>
      <sz val="11"/>
      <color theme="1"/>
      <name val="Aptos Narrow"/>
      <family val="2"/>
      <scheme val="minor"/>
    </font>
    <font>
      <b/>
      <sz val="11"/>
      <color rgb="FF16424A"/>
      <name val="Arial"/>
      <family val="2"/>
    </font>
    <font>
      <sz val="12"/>
      <color theme="1"/>
      <name val="Arial"/>
      <family val="2"/>
    </font>
    <font>
      <vertAlign val="superscript"/>
      <sz val="9"/>
      <color theme="1"/>
      <name val="Arial"/>
      <family val="2"/>
    </font>
    <font>
      <sz val="8"/>
      <color theme="1"/>
      <name val="Arial"/>
      <family val="2"/>
    </font>
    <font>
      <sz val="9"/>
      <name val="Arial"/>
      <family val="2"/>
    </font>
    <font>
      <sz val="9"/>
      <color theme="1"/>
      <name val="Arial"/>
      <family val="2"/>
    </font>
    <font>
      <sz val="11"/>
      <color theme="1"/>
      <name val="Arial"/>
      <family val="2"/>
    </font>
    <font>
      <vertAlign val="superscript"/>
      <sz val="11"/>
      <color theme="1"/>
      <name val="Arial"/>
      <family val="2"/>
    </font>
    <font>
      <sz val="8"/>
      <name val="Arial"/>
      <family val="2"/>
    </font>
    <font>
      <b/>
      <sz val="12"/>
      <color rgb="FF040E39"/>
      <name val="Arial"/>
      <family val="2"/>
    </font>
    <font>
      <b/>
      <sz val="8"/>
      <color rgb="FF040E39"/>
      <name val="Arial"/>
      <family val="2"/>
    </font>
    <font>
      <b/>
      <sz val="11"/>
      <color theme="1"/>
      <name val="Arial"/>
      <family val="2"/>
    </font>
    <font>
      <b/>
      <sz val="10"/>
      <color rgb="FF16424A"/>
      <name val="Arial"/>
      <family val="2"/>
    </font>
    <font>
      <vertAlign val="superscript"/>
      <sz val="10"/>
      <color theme="1"/>
      <name val="Arial"/>
      <family val="2"/>
    </font>
    <font>
      <sz val="10"/>
      <color theme="1"/>
      <name val="Arial"/>
      <family val="2"/>
    </font>
    <font>
      <vertAlign val="superscript"/>
      <sz val="10"/>
      <name val="Arial"/>
      <family val="2"/>
    </font>
    <font>
      <b/>
      <sz val="10"/>
      <color rgb="FF040E39"/>
      <name val="Arial"/>
      <family val="2"/>
    </font>
    <font>
      <b/>
      <sz val="10"/>
      <color theme="0"/>
      <name val="Arial"/>
      <family val="2"/>
    </font>
    <font>
      <b/>
      <sz val="12"/>
      <color theme="1"/>
      <name val="Arial"/>
      <family val="2"/>
    </font>
    <font>
      <sz val="10"/>
      <color rgb="FF040E39"/>
      <name val="Arial"/>
      <family val="2"/>
    </font>
    <font>
      <b/>
      <sz val="9"/>
      <color theme="0"/>
      <name val="Arial"/>
      <family val="2"/>
    </font>
    <font>
      <b/>
      <sz val="9"/>
      <name val="Arial"/>
      <family val="2"/>
    </font>
    <font>
      <b/>
      <sz val="9"/>
      <color theme="1"/>
      <name val="Arial"/>
      <family val="2"/>
    </font>
    <font>
      <b/>
      <sz val="9"/>
      <color rgb="FF040E39"/>
      <name val="Arial"/>
      <family val="2"/>
    </font>
    <font>
      <sz val="9"/>
      <color rgb="FF040E39"/>
      <name val="Arial"/>
      <family val="2"/>
    </font>
    <font>
      <u/>
      <sz val="11"/>
      <color theme="10"/>
      <name val="Aptos Narrow"/>
      <family val="2"/>
      <scheme val="minor"/>
    </font>
    <font>
      <b/>
      <sz val="35"/>
      <color rgb="FF16424A"/>
      <name val="Arial"/>
      <family val="2"/>
    </font>
    <font>
      <b/>
      <sz val="12"/>
      <color rgb="FF16424A"/>
      <name val="Arial"/>
      <family val="2"/>
    </font>
    <font>
      <b/>
      <sz val="16"/>
      <color rgb="FF16424A"/>
      <name val="Arial"/>
      <family val="2"/>
    </font>
    <font>
      <b/>
      <sz val="12"/>
      <color theme="0"/>
      <name val="Arial"/>
      <family val="2"/>
    </font>
    <font>
      <i/>
      <sz val="9"/>
      <color theme="1"/>
      <name val="Arial"/>
      <family val="2"/>
    </font>
    <font>
      <u/>
      <sz val="9"/>
      <color theme="10"/>
      <name val="Arial"/>
      <family val="2"/>
    </font>
    <font>
      <b/>
      <sz val="14"/>
      <color rgb="FF040E39"/>
      <name val="Arial"/>
      <family val="2"/>
    </font>
    <font>
      <b/>
      <sz val="11"/>
      <color theme="0"/>
      <name val="Arial"/>
      <family val="2"/>
    </font>
    <font>
      <sz val="8"/>
      <name val="Aptos Narrow"/>
      <family val="2"/>
      <scheme val="minor"/>
    </font>
    <font>
      <b/>
      <sz val="10"/>
      <color theme="1"/>
      <name val="Arial"/>
      <family val="2"/>
    </font>
    <font>
      <u/>
      <sz val="9"/>
      <name val="Arial"/>
      <family val="2"/>
    </font>
    <font>
      <b/>
      <sz val="8"/>
      <color theme="0"/>
      <name val="Arial"/>
      <family val="2"/>
    </font>
    <font>
      <b/>
      <vertAlign val="superscript"/>
      <sz val="10"/>
      <color theme="0"/>
      <name val="Arial"/>
      <family val="2"/>
    </font>
    <font>
      <sz val="9"/>
      <color theme="0"/>
      <name val="Arial"/>
      <family val="2"/>
    </font>
    <font>
      <vertAlign val="superscript"/>
      <sz val="9"/>
      <name val="Arial"/>
      <family val="2"/>
    </font>
    <font>
      <sz val="7"/>
      <color theme="1"/>
      <name val="Arial"/>
      <family val="2"/>
    </font>
    <font>
      <b/>
      <sz val="7.5"/>
      <color theme="0"/>
      <name val="Arial"/>
      <family val="2"/>
    </font>
    <font>
      <i/>
      <sz val="9"/>
      <name val="Arial"/>
      <family val="2"/>
    </font>
    <font>
      <sz val="9"/>
      <name val="Arial"/>
    </font>
  </fonts>
  <fills count="11">
    <fill>
      <patternFill patternType="none"/>
    </fill>
    <fill>
      <patternFill patternType="gray125"/>
    </fill>
    <fill>
      <patternFill patternType="solid">
        <fgColor rgb="FFEFEFED"/>
        <bgColor indexed="64"/>
      </patternFill>
    </fill>
    <fill>
      <patternFill patternType="solid">
        <fgColor theme="0"/>
        <bgColor indexed="64"/>
      </patternFill>
    </fill>
    <fill>
      <patternFill patternType="solid">
        <fgColor rgb="FFE5E4E0"/>
        <bgColor indexed="64"/>
      </patternFill>
    </fill>
    <fill>
      <patternFill patternType="solid">
        <fgColor rgb="FF16424A"/>
        <bgColor indexed="64"/>
      </patternFill>
    </fill>
    <fill>
      <patternFill patternType="solid">
        <fgColor rgb="FF3D7671"/>
        <bgColor indexed="64"/>
      </patternFill>
    </fill>
    <fill>
      <patternFill patternType="solid">
        <fgColor rgb="FF040E39"/>
        <bgColor indexed="64"/>
      </patternFill>
    </fill>
    <fill>
      <patternFill patternType="solid">
        <fgColor rgb="FF5259A6"/>
        <bgColor indexed="64"/>
      </patternFill>
    </fill>
    <fill>
      <patternFill patternType="solid">
        <fgColor rgb="FFE4E4DF"/>
        <bgColor indexed="64"/>
      </patternFill>
    </fill>
    <fill>
      <patternFill patternType="solid">
        <fgColor rgb="FFFFCD05"/>
        <bgColor indexed="64"/>
      </patternFill>
    </fill>
  </fills>
  <borders count="96">
    <border>
      <left/>
      <right/>
      <top/>
      <bottom/>
      <diagonal/>
    </border>
    <border>
      <left/>
      <right/>
      <top style="thin">
        <color rgb="FFE4E4DF"/>
      </top>
      <bottom style="thin">
        <color rgb="FFE4E4DF"/>
      </bottom>
      <diagonal/>
    </border>
    <border>
      <left/>
      <right/>
      <top style="thin">
        <color rgb="FFE4E4DF"/>
      </top>
      <bottom/>
      <diagonal/>
    </border>
    <border>
      <left style="thin">
        <color rgb="FFE4E4DF"/>
      </left>
      <right style="thin">
        <color rgb="FFE4E4DF"/>
      </right>
      <top style="thin">
        <color rgb="FFE4E4DF"/>
      </top>
      <bottom style="thin">
        <color rgb="FFE4E4DF"/>
      </bottom>
      <diagonal/>
    </border>
    <border>
      <left style="thin">
        <color rgb="FFE4E4DF"/>
      </left>
      <right style="thin">
        <color rgb="FFE4E4DF"/>
      </right>
      <top style="thin">
        <color rgb="FFE4E4DF"/>
      </top>
      <bottom/>
      <diagonal/>
    </border>
    <border>
      <left style="thin">
        <color rgb="FFE4E4DF"/>
      </left>
      <right style="thin">
        <color rgb="FFE4E4DF"/>
      </right>
      <top/>
      <bottom/>
      <diagonal/>
    </border>
    <border>
      <left style="thin">
        <color rgb="FFE4E4DF"/>
      </left>
      <right style="thin">
        <color rgb="FFE4E4DF"/>
      </right>
      <top/>
      <bottom style="thin">
        <color rgb="FFE4E4DF"/>
      </bottom>
      <diagonal/>
    </border>
    <border>
      <left/>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bottom/>
      <diagonal/>
    </border>
    <border>
      <left/>
      <right/>
      <top style="medium">
        <color theme="0" tint="-0.14996795556505021"/>
      </top>
      <bottom/>
      <diagonal/>
    </border>
    <border>
      <left/>
      <right/>
      <top/>
      <bottom style="medium">
        <color theme="0" tint="-0.14996795556505021"/>
      </bottom>
      <diagonal/>
    </border>
    <border>
      <left style="thin">
        <color theme="0" tint="-0.14996795556505021"/>
      </left>
      <right style="thin">
        <color theme="0" tint="-0.14996795556505021"/>
      </right>
      <top style="thin">
        <color theme="0" tint="-0.14996795556505021"/>
      </top>
      <bottom/>
      <diagonal/>
    </border>
    <border>
      <left/>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style="medium">
        <color theme="0" tint="-0.14993743705557422"/>
      </bottom>
      <diagonal/>
    </border>
    <border>
      <left style="thin">
        <color theme="0" tint="-0.14993743705557422"/>
      </left>
      <right style="thin">
        <color theme="0" tint="-0.14993743705557422"/>
      </right>
      <top/>
      <bottom style="medium">
        <color theme="0" tint="-0.14996795556505021"/>
      </bottom>
      <diagonal/>
    </border>
    <border>
      <left style="medium">
        <color rgb="FF040E39"/>
      </left>
      <right/>
      <top style="medium">
        <color rgb="FF040E39"/>
      </top>
      <bottom/>
      <diagonal/>
    </border>
    <border>
      <left/>
      <right/>
      <top style="medium">
        <color rgb="FF040E39"/>
      </top>
      <bottom/>
      <diagonal/>
    </border>
    <border>
      <left/>
      <right style="medium">
        <color rgb="FF040E39"/>
      </right>
      <top style="medium">
        <color rgb="FF040E39"/>
      </top>
      <bottom/>
      <diagonal/>
    </border>
    <border>
      <left style="medium">
        <color rgb="FF040E39"/>
      </left>
      <right/>
      <top/>
      <bottom/>
      <diagonal/>
    </border>
    <border>
      <left/>
      <right style="medium">
        <color rgb="FF040E39"/>
      </right>
      <top/>
      <bottom/>
      <diagonal/>
    </border>
    <border>
      <left style="medium">
        <color rgb="FF040E39"/>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rgb="FF040E39"/>
      </right>
      <top style="thin">
        <color theme="0" tint="-0.14996795556505021"/>
      </top>
      <bottom style="thin">
        <color theme="0" tint="-0.14996795556505021"/>
      </bottom>
      <diagonal/>
    </border>
    <border>
      <left style="medium">
        <color rgb="FF040E39"/>
      </left>
      <right style="thin">
        <color theme="0" tint="-0.14996795556505021"/>
      </right>
      <top style="thin">
        <color theme="0" tint="-0.14996795556505021"/>
      </top>
      <bottom style="medium">
        <color rgb="FF040E39"/>
      </bottom>
      <diagonal/>
    </border>
    <border>
      <left style="thin">
        <color theme="0" tint="-0.14996795556505021"/>
      </left>
      <right style="thin">
        <color theme="0" tint="-0.14996795556505021"/>
      </right>
      <top style="thin">
        <color theme="0" tint="-0.14996795556505021"/>
      </top>
      <bottom style="medium">
        <color rgb="FF040E39"/>
      </bottom>
      <diagonal/>
    </border>
    <border>
      <left style="thin">
        <color theme="0" tint="-0.14996795556505021"/>
      </left>
      <right style="medium">
        <color rgb="FF040E39"/>
      </right>
      <top style="thin">
        <color theme="0" tint="-0.14996795556505021"/>
      </top>
      <bottom style="medium">
        <color rgb="FF040E39"/>
      </bottom>
      <diagonal/>
    </border>
    <border>
      <left style="medium">
        <color rgb="FF040E39"/>
      </left>
      <right style="thin">
        <color theme="0" tint="-0.14996795556505021"/>
      </right>
      <top style="thin">
        <color theme="0" tint="-0.14996795556505021"/>
      </top>
      <bottom/>
      <diagonal/>
    </border>
    <border>
      <left style="thin">
        <color theme="0" tint="-0.14996795556505021"/>
      </left>
      <right style="medium">
        <color rgb="FF040E39"/>
      </right>
      <top style="thin">
        <color theme="0" tint="-0.14996795556505021"/>
      </top>
      <bottom/>
      <diagonal/>
    </border>
    <border>
      <left style="medium">
        <color rgb="FF040E39"/>
      </left>
      <right/>
      <top style="medium">
        <color rgb="FF040E39"/>
      </top>
      <bottom style="thin">
        <color theme="0" tint="-0.14996795556505021"/>
      </bottom>
      <diagonal/>
    </border>
    <border>
      <left/>
      <right/>
      <top style="medium">
        <color rgb="FF040E39"/>
      </top>
      <bottom style="thin">
        <color theme="0" tint="-0.14996795556505021"/>
      </bottom>
      <diagonal/>
    </border>
    <border>
      <left/>
      <right style="medium">
        <color rgb="FF040E39"/>
      </right>
      <top style="medium">
        <color rgb="FF040E39"/>
      </top>
      <bottom style="thin">
        <color theme="0" tint="-0.14996795556505021"/>
      </bottom>
      <diagonal/>
    </border>
    <border>
      <left style="medium">
        <color rgb="FF040E39"/>
      </left>
      <right style="thin">
        <color theme="0" tint="-0.14993743705557422"/>
      </right>
      <top style="thin">
        <color theme="0" tint="-0.14993743705557422"/>
      </top>
      <bottom style="thin">
        <color theme="0" tint="-0.14993743705557422"/>
      </bottom>
      <diagonal/>
    </border>
    <border>
      <left style="thin">
        <color theme="0" tint="-0.14993743705557422"/>
      </left>
      <right style="medium">
        <color rgb="FF040E39"/>
      </right>
      <top style="thin">
        <color theme="0" tint="-0.14993743705557422"/>
      </top>
      <bottom style="thin">
        <color theme="0" tint="-0.14993743705557422"/>
      </bottom>
      <diagonal/>
    </border>
    <border>
      <left style="medium">
        <color rgb="FF040E39"/>
      </left>
      <right style="thin">
        <color theme="0" tint="-0.14993743705557422"/>
      </right>
      <top style="thin">
        <color theme="0" tint="-0.14993743705557422"/>
      </top>
      <bottom style="medium">
        <color rgb="FF040E39"/>
      </bottom>
      <diagonal/>
    </border>
    <border>
      <left style="thin">
        <color theme="0" tint="-0.14993743705557422"/>
      </left>
      <right style="thin">
        <color theme="0" tint="-0.14993743705557422"/>
      </right>
      <top style="thin">
        <color theme="0" tint="-0.14993743705557422"/>
      </top>
      <bottom style="medium">
        <color rgb="FF040E39"/>
      </bottom>
      <diagonal/>
    </border>
    <border>
      <left style="thin">
        <color theme="0" tint="-0.14993743705557422"/>
      </left>
      <right style="medium">
        <color rgb="FF040E39"/>
      </right>
      <top style="thin">
        <color theme="0" tint="-0.14993743705557422"/>
      </top>
      <bottom style="medium">
        <color rgb="FF040E39"/>
      </bottom>
      <diagonal/>
    </border>
    <border>
      <left style="medium">
        <color rgb="FF040E39"/>
      </left>
      <right style="thin">
        <color theme="0" tint="-0.14993743705557422"/>
      </right>
      <top style="thin">
        <color theme="0" tint="-0.14993743705557422"/>
      </top>
      <bottom/>
      <diagonal/>
    </border>
    <border>
      <left style="thin">
        <color theme="0" tint="-0.14993743705557422"/>
      </left>
      <right style="medium">
        <color rgb="FF040E39"/>
      </right>
      <top style="thin">
        <color theme="0" tint="-0.14993743705557422"/>
      </top>
      <bottom/>
      <diagonal/>
    </border>
    <border>
      <left style="medium">
        <color rgb="FF040E39"/>
      </left>
      <right style="thin">
        <color theme="0" tint="-0.14993743705557422"/>
      </right>
      <top style="medium">
        <color rgb="FF040E39"/>
      </top>
      <bottom style="thin">
        <color theme="0" tint="-0.14993743705557422"/>
      </bottom>
      <diagonal/>
    </border>
    <border>
      <left style="thin">
        <color theme="0" tint="-0.14993743705557422"/>
      </left>
      <right style="thin">
        <color theme="0" tint="-0.14993743705557422"/>
      </right>
      <top style="medium">
        <color rgb="FF040E39"/>
      </top>
      <bottom style="thin">
        <color theme="0" tint="-0.14993743705557422"/>
      </bottom>
      <diagonal/>
    </border>
    <border>
      <left style="thin">
        <color theme="0" tint="-0.14993743705557422"/>
      </left>
      <right style="medium">
        <color rgb="FF040E39"/>
      </right>
      <top style="medium">
        <color rgb="FF040E39"/>
      </top>
      <bottom style="thin">
        <color theme="0" tint="-0.14993743705557422"/>
      </bottom>
      <diagonal/>
    </border>
    <border>
      <left style="medium">
        <color rgb="FF040E39"/>
      </left>
      <right/>
      <top style="medium">
        <color rgb="FF040E39"/>
      </top>
      <bottom style="thin">
        <color theme="0" tint="-0.14993743705557422"/>
      </bottom>
      <diagonal/>
    </border>
    <border>
      <left/>
      <right/>
      <top style="medium">
        <color rgb="FF040E39"/>
      </top>
      <bottom style="thin">
        <color theme="0" tint="-0.14993743705557422"/>
      </bottom>
      <diagonal/>
    </border>
    <border>
      <left/>
      <right style="medium">
        <color rgb="FF040E39"/>
      </right>
      <top style="medium">
        <color rgb="FF040E39"/>
      </top>
      <bottom style="thin">
        <color theme="0" tint="-0.14993743705557422"/>
      </bottom>
      <diagonal/>
    </border>
    <border>
      <left/>
      <right/>
      <top style="thin">
        <color theme="0" tint="-0.14996795556505021"/>
      </top>
      <bottom style="thin">
        <color theme="0" tint="-0.14993743705557422"/>
      </bottom>
      <diagonal/>
    </border>
    <border>
      <left/>
      <right/>
      <top style="thin">
        <color theme="0" tint="-0.14993743705557422"/>
      </top>
      <bottom style="thin">
        <color theme="0" tint="-0.14990691854609822"/>
      </bottom>
      <diagonal/>
    </border>
    <border>
      <left/>
      <right/>
      <top style="medium">
        <color rgb="FFE4E4DF"/>
      </top>
      <bottom style="thin">
        <color rgb="FFE4E4DF"/>
      </bottom>
      <diagonal/>
    </border>
    <border>
      <left/>
      <right/>
      <top style="thin">
        <color theme="0" tint="-0.14996795556505021"/>
      </top>
      <bottom style="medium">
        <color rgb="FFE4E4DF"/>
      </bottom>
      <diagonal/>
    </border>
    <border>
      <left/>
      <right/>
      <top style="thin">
        <color rgb="FFE4E4DF"/>
      </top>
      <bottom style="medium">
        <color rgb="FFE4E4DF"/>
      </bottom>
      <diagonal/>
    </border>
    <border>
      <left style="thin">
        <color rgb="FFE4E4DF"/>
      </left>
      <right style="thin">
        <color rgb="FFE4E4DF"/>
      </right>
      <top style="medium">
        <color rgb="FFE4E4DF"/>
      </top>
      <bottom style="thin">
        <color rgb="FFE4E4DF"/>
      </bottom>
      <diagonal/>
    </border>
    <border>
      <left style="thin">
        <color rgb="FFE4E4DF"/>
      </left>
      <right style="thin">
        <color rgb="FFE4E4DF"/>
      </right>
      <top style="thin">
        <color rgb="FFE4E4DF"/>
      </top>
      <bottom style="medium">
        <color rgb="FFE4E4DF"/>
      </bottom>
      <diagonal/>
    </border>
    <border>
      <left style="thin">
        <color rgb="FFE4E4DF"/>
      </left>
      <right style="thin">
        <color rgb="FFE4E4DF"/>
      </right>
      <top style="medium">
        <color rgb="FFE4E4DF"/>
      </top>
      <bottom/>
      <diagonal/>
    </border>
    <border>
      <left style="thin">
        <color rgb="FFE4E4DF"/>
      </left>
      <right style="thin">
        <color rgb="FFE4E4DF"/>
      </right>
      <top/>
      <bottom style="medium">
        <color rgb="FFE4E4DF"/>
      </bottom>
      <diagonal/>
    </border>
    <border>
      <left/>
      <right style="thin">
        <color rgb="FFE4E4DF"/>
      </right>
      <top/>
      <bottom/>
      <diagonal/>
    </border>
    <border>
      <left style="thin">
        <color theme="0" tint="-0.14993743705557422"/>
      </left>
      <right/>
      <top style="medium">
        <color theme="0" tint="-0.14996795556505021"/>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style="thin">
        <color theme="0" tint="-0.14993743705557422"/>
      </left>
      <right/>
      <top style="thin">
        <color theme="0" tint="-0.14993743705557422"/>
      </top>
      <bottom style="medium">
        <color theme="0" tint="-0.14993743705557422"/>
      </bottom>
      <diagonal/>
    </border>
    <border>
      <left style="thin">
        <color theme="0" tint="-0.14993743705557422"/>
      </left>
      <right style="thin">
        <color theme="0" tint="-0.14993743705557422"/>
      </right>
      <top style="medium">
        <color theme="0" tint="-0.14996795556505021"/>
      </top>
      <bottom style="thin">
        <color theme="0" tint="-0.14993743705557422"/>
      </bottom>
      <diagonal/>
    </border>
    <border>
      <left style="thin">
        <color theme="0" tint="-0.14993743705557422"/>
      </left>
      <right style="thin">
        <color theme="0" tint="-0.14993743705557422"/>
      </right>
      <top style="medium">
        <color theme="0" tint="-0.14996795556505021"/>
      </top>
      <bottom/>
      <diagonal/>
    </border>
    <border>
      <left style="thin">
        <color theme="0" tint="-0.14993743705557422"/>
      </left>
      <right style="thin">
        <color theme="0" tint="-0.14993743705557422"/>
      </right>
      <top/>
      <bottom/>
      <diagonal/>
    </border>
    <border>
      <left/>
      <right/>
      <top style="medium">
        <color rgb="FFE4E4DF"/>
      </top>
      <bottom/>
      <diagonal/>
    </border>
    <border>
      <left/>
      <right/>
      <top/>
      <bottom style="medium">
        <color rgb="FFE4E4DF"/>
      </bottom>
      <diagonal/>
    </border>
    <border>
      <left style="medium">
        <color rgb="FFE4E4DF"/>
      </left>
      <right/>
      <top style="thin">
        <color rgb="FFE4E4DF"/>
      </top>
      <bottom style="thin">
        <color rgb="FFE4E4DF"/>
      </bottom>
      <diagonal/>
    </border>
    <border>
      <left/>
      <right style="medium">
        <color rgb="FFE4E4DF"/>
      </right>
      <top style="thin">
        <color rgb="FFE4E4DF"/>
      </top>
      <bottom style="thin">
        <color rgb="FFE4E4DF"/>
      </bottom>
      <diagonal/>
    </border>
    <border>
      <left style="medium">
        <color rgb="FFE4E4DF"/>
      </left>
      <right/>
      <top style="thin">
        <color rgb="FFE4E4DF"/>
      </top>
      <bottom style="medium">
        <color rgb="FFE4E4DF"/>
      </bottom>
      <diagonal/>
    </border>
    <border>
      <left/>
      <right style="medium">
        <color rgb="FFE4E4DF"/>
      </right>
      <top style="thin">
        <color rgb="FFE4E4DF"/>
      </top>
      <bottom style="medium">
        <color rgb="FFE4E4DF"/>
      </bottom>
      <diagonal/>
    </border>
    <border>
      <left/>
      <right/>
      <top style="thin">
        <color theme="0" tint="-0.14993743705557422"/>
      </top>
      <bottom/>
      <diagonal/>
    </border>
    <border>
      <left style="medium">
        <color rgb="FF040E39"/>
      </left>
      <right style="thin">
        <color theme="0" tint="-0.14996795556505021"/>
      </right>
      <top/>
      <bottom style="medium">
        <color theme="0"/>
      </bottom>
      <diagonal/>
    </border>
    <border>
      <left style="thin">
        <color theme="0" tint="-0.14996795556505021"/>
      </left>
      <right style="thin">
        <color theme="0" tint="-0.14996795556505021"/>
      </right>
      <top/>
      <bottom style="medium">
        <color theme="0"/>
      </bottom>
      <diagonal/>
    </border>
    <border>
      <left style="thin">
        <color theme="0" tint="-0.14996795556505021"/>
      </left>
      <right style="medium">
        <color rgb="FF040E39"/>
      </right>
      <top/>
      <bottom style="medium">
        <color theme="0"/>
      </bottom>
      <diagonal/>
    </border>
    <border>
      <left style="medium">
        <color rgb="FF040E39"/>
      </left>
      <right/>
      <top style="medium">
        <color theme="0"/>
      </top>
      <bottom style="thin">
        <color theme="0" tint="-0.14996795556505021"/>
      </bottom>
      <diagonal/>
    </border>
    <border>
      <left/>
      <right/>
      <top style="medium">
        <color theme="0"/>
      </top>
      <bottom style="thin">
        <color theme="0" tint="-0.14996795556505021"/>
      </bottom>
      <diagonal/>
    </border>
    <border>
      <left/>
      <right style="medium">
        <color rgb="FF040E39"/>
      </right>
      <top style="medium">
        <color theme="0"/>
      </top>
      <bottom style="thin">
        <color theme="0" tint="-0.14996795556505021"/>
      </bottom>
      <diagonal/>
    </border>
    <border>
      <left style="medium">
        <color rgb="FF040E39"/>
      </left>
      <right style="thin">
        <color theme="0" tint="-0.14993743705557422"/>
      </right>
      <top style="medium">
        <color theme="0"/>
      </top>
      <bottom style="thin">
        <color theme="0" tint="-0.14993743705557422"/>
      </bottom>
      <diagonal/>
    </border>
    <border>
      <left style="thin">
        <color theme="0" tint="-0.14993743705557422"/>
      </left>
      <right style="thin">
        <color theme="0" tint="-0.14993743705557422"/>
      </right>
      <top style="medium">
        <color theme="0"/>
      </top>
      <bottom style="thin">
        <color theme="0" tint="-0.14993743705557422"/>
      </bottom>
      <diagonal/>
    </border>
    <border>
      <left style="thin">
        <color theme="0" tint="-0.14993743705557422"/>
      </left>
      <right style="medium">
        <color rgb="FF040E39"/>
      </right>
      <top style="medium">
        <color theme="0"/>
      </top>
      <bottom style="thin">
        <color theme="0" tint="-0.14993743705557422"/>
      </bottom>
      <diagonal/>
    </border>
    <border>
      <left style="thin">
        <color rgb="FFE4E4DF"/>
      </left>
      <right style="thin">
        <color rgb="FFE4E4DF"/>
      </right>
      <top style="medium">
        <color rgb="FFE4E4DF"/>
      </top>
      <bottom style="medium">
        <color rgb="FFE4E4DF"/>
      </bottom>
      <diagonal/>
    </border>
    <border>
      <left style="medium">
        <color rgb="FF040E39"/>
      </left>
      <right/>
      <top style="medium">
        <color theme="0"/>
      </top>
      <bottom style="thin">
        <color theme="0" tint="-0.14993743705557422"/>
      </bottom>
      <diagonal/>
    </border>
    <border>
      <left/>
      <right/>
      <top style="medium">
        <color theme="0"/>
      </top>
      <bottom style="thin">
        <color theme="0" tint="-0.14993743705557422"/>
      </bottom>
      <diagonal/>
    </border>
    <border>
      <left/>
      <right style="medium">
        <color rgb="FF040E39"/>
      </right>
      <top style="medium">
        <color theme="0"/>
      </top>
      <bottom style="thin">
        <color theme="0" tint="-0.14993743705557422"/>
      </bottom>
      <diagonal/>
    </border>
    <border>
      <left/>
      <right/>
      <top/>
      <bottom style="thin">
        <color rgb="FFE4E4DF"/>
      </bottom>
      <diagonal/>
    </border>
    <border>
      <left style="thin">
        <color rgb="FFE4E4DF"/>
      </left>
      <right/>
      <top/>
      <bottom style="thin">
        <color rgb="FFE4E4DF"/>
      </bottom>
      <diagonal/>
    </border>
    <border>
      <left/>
      <right style="thin">
        <color rgb="FFE4E4DF"/>
      </right>
      <top/>
      <bottom style="thin">
        <color rgb="FFE4E4DF"/>
      </bottom>
      <diagonal/>
    </border>
    <border>
      <left/>
      <right/>
      <top style="thin">
        <color theme="0" tint="-0.14990691854609822"/>
      </top>
      <bottom/>
      <diagonal/>
    </border>
    <border>
      <left/>
      <right/>
      <top style="thin">
        <color theme="0" tint="-0.1498764000366222"/>
      </top>
      <bottom style="thin">
        <color theme="0" tint="-0.1498764000366222"/>
      </bottom>
      <diagonal/>
    </border>
    <border>
      <left/>
      <right/>
      <top style="thin">
        <color theme="0" tint="-0.1498764000366222"/>
      </top>
      <bottom style="medium">
        <color rgb="FFE4E4DF"/>
      </bottom>
      <diagonal/>
    </border>
    <border>
      <left/>
      <right/>
      <top/>
      <bottom style="medium">
        <color rgb="FF040E39"/>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right style="medium">
        <color rgb="FF040E39"/>
      </right>
      <top style="thin">
        <color theme="0" tint="-0.14993743705557422"/>
      </top>
      <bottom style="thin">
        <color theme="0" tint="-0.14993743705557422"/>
      </bottom>
      <diagonal/>
    </border>
    <border>
      <left style="thin">
        <color rgb="FFE4E4DF"/>
      </left>
      <right/>
      <top style="thin">
        <color rgb="FFE4E4DF"/>
      </top>
      <bottom/>
      <diagonal/>
    </border>
    <border>
      <left style="thin">
        <color rgb="FFE4E4DF"/>
      </left>
      <right/>
      <top/>
      <bottom/>
      <diagonal/>
    </border>
    <border>
      <left style="medium">
        <color rgb="FFE4E4DF"/>
      </left>
      <right/>
      <top style="thin">
        <color rgb="FFE4E4DF"/>
      </top>
      <bottom/>
      <diagonal/>
    </border>
    <border>
      <left/>
      <right style="medium">
        <color rgb="FFE4E4DF"/>
      </right>
      <top style="thin">
        <color rgb="FFE4E4DF"/>
      </top>
      <bottom/>
      <diagonal/>
    </border>
    <border>
      <left/>
      <right/>
      <top style="thin">
        <color theme="0" tint="-0.14996795556505021"/>
      </top>
      <bottom/>
      <diagonal/>
    </border>
  </borders>
  <cellStyleXfs count="11">
    <xf numFmtId="0" fontId="0" fillId="0" borderId="0"/>
    <xf numFmtId="49" fontId="1" fillId="0" borderId="1">
      <alignment vertical="center"/>
    </xf>
    <xf numFmtId="49" fontId="4" fillId="0" borderId="0">
      <alignment vertical="center"/>
    </xf>
    <xf numFmtId="49" fontId="12" fillId="4" borderId="1">
      <alignment vertical="center"/>
    </xf>
    <xf numFmtId="0" fontId="26" fillId="0" borderId="0" applyNumberFormat="0" applyFill="0" applyBorder="0" applyAlignment="0" applyProtection="0"/>
    <xf numFmtId="0" fontId="27" fillId="0" borderId="0">
      <alignment vertical="center"/>
    </xf>
    <xf numFmtId="0" fontId="28" fillId="0" borderId="0">
      <alignment vertical="center"/>
    </xf>
    <xf numFmtId="0" fontId="29" fillId="0" borderId="0">
      <alignment vertical="center"/>
    </xf>
    <xf numFmtId="0" fontId="30" fillId="6" borderId="0">
      <alignment horizontal="center" vertical="center"/>
    </xf>
    <xf numFmtId="0" fontId="30" fillId="5" borderId="0">
      <alignment horizontal="center" vertical="center"/>
    </xf>
    <xf numFmtId="0" fontId="19" fillId="10" borderId="0">
      <alignment horizontal="center" vertical="center"/>
    </xf>
  </cellStyleXfs>
  <cellXfs count="525">
    <xf numFmtId="0" fontId="0" fillId="0" borderId="0" xfId="0"/>
    <xf numFmtId="0" fontId="0" fillId="0" borderId="0" xfId="0" applyAlignment="1">
      <alignment vertical="center"/>
    </xf>
    <xf numFmtId="0" fontId="2" fillId="0" borderId="0" xfId="0" applyFont="1" applyAlignment="1">
      <alignment vertical="center"/>
    </xf>
    <xf numFmtId="49" fontId="4" fillId="0" borderId="1" xfId="0" applyNumberFormat="1" applyFont="1" applyBorder="1" applyAlignment="1">
      <alignment horizontal="right" vertical="center"/>
    </xf>
    <xf numFmtId="0" fontId="7" fillId="0" borderId="0" xfId="0" applyFont="1" applyAlignment="1">
      <alignment vertical="center"/>
    </xf>
    <xf numFmtId="49" fontId="8" fillId="0" borderId="0" xfId="0" applyNumberFormat="1" applyFont="1" applyAlignment="1">
      <alignment vertical="center"/>
    </xf>
    <xf numFmtId="49" fontId="7" fillId="0" borderId="0" xfId="0" applyNumberFormat="1" applyFont="1" applyAlignment="1">
      <alignment horizontal="right" vertical="center"/>
    </xf>
    <xf numFmtId="3" fontId="7" fillId="0" borderId="0" xfId="0" applyNumberFormat="1" applyFont="1" applyAlignment="1">
      <alignment vertical="center"/>
    </xf>
    <xf numFmtId="49" fontId="6" fillId="0" borderId="1" xfId="0" applyNumberFormat="1" applyFont="1" applyBorder="1" applyAlignment="1">
      <alignment horizontal="left" vertical="center" indent="1"/>
    </xf>
    <xf numFmtId="0" fontId="6" fillId="0" borderId="0" xfId="0" applyFont="1" applyAlignment="1">
      <alignment vertical="center"/>
    </xf>
    <xf numFmtId="165" fontId="5" fillId="2" borderId="1" xfId="0" applyNumberFormat="1" applyFont="1" applyFill="1" applyBorder="1" applyAlignment="1">
      <alignment horizontal="right" vertical="center"/>
    </xf>
    <xf numFmtId="49" fontId="6" fillId="0" borderId="0" xfId="0" applyNumberFormat="1" applyFont="1" applyAlignment="1">
      <alignment vertical="center"/>
    </xf>
    <xf numFmtId="49" fontId="6" fillId="0" borderId="0" xfId="0" applyNumberFormat="1" applyFont="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horizontal="right" vertical="center"/>
    </xf>
    <xf numFmtId="0" fontId="4" fillId="0" borderId="1" xfId="0" applyFont="1" applyBorder="1" applyAlignment="1">
      <alignment horizontal="right" vertical="center"/>
    </xf>
    <xf numFmtId="0" fontId="4" fillId="0" borderId="0" xfId="0" applyFont="1" applyAlignment="1">
      <alignment horizontal="right" vertical="center"/>
    </xf>
    <xf numFmtId="3" fontId="5" fillId="0" borderId="1" xfId="0" applyNumberFormat="1" applyFont="1" applyBorder="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7" fillId="0" borderId="0" xfId="0" applyFont="1" applyAlignment="1">
      <alignment vertical="top"/>
    </xf>
    <xf numFmtId="0" fontId="6" fillId="0" borderId="0" xfId="0" applyFont="1" applyAlignment="1">
      <alignment horizontal="left" vertical="center"/>
    </xf>
    <xf numFmtId="0" fontId="0" fillId="0" borderId="0" xfId="0" applyAlignment="1">
      <alignment horizontal="right" vertical="center"/>
    </xf>
    <xf numFmtId="49" fontId="6" fillId="0" borderId="1" xfId="0" applyNumberFormat="1" applyFont="1" applyBorder="1" applyAlignment="1">
      <alignment horizontal="left" vertical="center" indent="2"/>
    </xf>
    <xf numFmtId="165" fontId="5" fillId="0" borderId="1" xfId="0" applyNumberFormat="1" applyFont="1" applyBorder="1" applyAlignment="1">
      <alignment horizontal="right" vertical="center"/>
    </xf>
    <xf numFmtId="164" fontId="5" fillId="0" borderId="1" xfId="0" applyNumberFormat="1" applyFont="1" applyBorder="1" applyAlignment="1">
      <alignment horizontal="right" vertical="center"/>
    </xf>
    <xf numFmtId="49" fontId="9" fillId="0" borderId="0" xfId="2" applyFont="1" applyAlignment="1">
      <alignment horizontal="left" vertical="center"/>
    </xf>
    <xf numFmtId="164" fontId="5" fillId="0" borderId="1" xfId="0" applyNumberFormat="1" applyFont="1" applyBorder="1" applyAlignment="1">
      <alignment vertical="center"/>
    </xf>
    <xf numFmtId="0" fontId="6" fillId="0" borderId="0" xfId="0" quotePrefix="1" applyFont="1" applyAlignment="1">
      <alignment horizontal="left" vertical="center" indent="2"/>
    </xf>
    <xf numFmtId="9" fontId="5" fillId="0" borderId="0" xfId="0" applyNumberFormat="1" applyFont="1" applyAlignment="1">
      <alignment horizontal="right" vertical="center"/>
    </xf>
    <xf numFmtId="9" fontId="5" fillId="0" borderId="0" xfId="0" applyNumberFormat="1" applyFont="1" applyAlignment="1">
      <alignment vertical="center"/>
    </xf>
    <xf numFmtId="9" fontId="4" fillId="0" borderId="0" xfId="0" applyNumberFormat="1" applyFont="1" applyAlignment="1">
      <alignment horizontal="right" vertical="center"/>
    </xf>
    <xf numFmtId="164" fontId="4" fillId="0" borderId="0" xfId="0" applyNumberFormat="1" applyFont="1" applyAlignment="1">
      <alignment horizontal="right" vertical="center"/>
    </xf>
    <xf numFmtId="49" fontId="6" fillId="0" borderId="1" xfId="0" applyNumberFormat="1" applyFont="1" applyBorder="1" applyAlignment="1">
      <alignment horizontal="right" vertical="center"/>
    </xf>
    <xf numFmtId="1" fontId="6" fillId="0" borderId="1" xfId="0" applyNumberFormat="1" applyFont="1" applyBorder="1" applyAlignment="1">
      <alignment vertical="center"/>
    </xf>
    <xf numFmtId="3" fontId="6" fillId="0" borderId="1" xfId="0" applyNumberFormat="1" applyFont="1" applyBorder="1" applyAlignment="1">
      <alignment vertical="center"/>
    </xf>
    <xf numFmtId="1" fontId="6" fillId="2" borderId="1" xfId="0" applyNumberFormat="1" applyFont="1" applyFill="1" applyBorder="1" applyAlignment="1">
      <alignment horizontal="right" vertical="center"/>
    </xf>
    <xf numFmtId="1" fontId="5" fillId="0" borderId="1" xfId="0" applyNumberFormat="1" applyFont="1" applyBorder="1" applyAlignment="1">
      <alignment horizontal="right" vertical="center"/>
    </xf>
    <xf numFmtId="0" fontId="7" fillId="0" borderId="0" xfId="0" applyFont="1"/>
    <xf numFmtId="0" fontId="21" fillId="8" borderId="3" xfId="0" applyFont="1" applyFill="1" applyBorder="1" applyAlignment="1">
      <alignment horizontal="left" vertical="center" wrapText="1"/>
    </xf>
    <xf numFmtId="0" fontId="22" fillId="0" borderId="3"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6" fillId="0" borderId="0" xfId="0" applyFont="1"/>
    <xf numFmtId="0" fontId="23" fillId="0" borderId="0" xfId="0" applyFont="1"/>
    <xf numFmtId="0" fontId="6" fillId="0" borderId="0" xfId="0" applyFont="1" applyAlignment="1">
      <alignment wrapText="1"/>
    </xf>
    <xf numFmtId="0" fontId="6" fillId="0" borderId="0" xfId="0" applyFont="1" applyAlignment="1">
      <alignment vertical="center" wrapText="1"/>
    </xf>
    <xf numFmtId="0" fontId="6" fillId="0" borderId="0" xfId="0" applyFont="1" applyAlignment="1">
      <alignment horizontal="left" vertical="center" wrapText="1"/>
    </xf>
    <xf numFmtId="0" fontId="23" fillId="0" borderId="0" xfId="0" applyFont="1" applyAlignment="1">
      <alignment horizontal="left"/>
    </xf>
    <xf numFmtId="0" fontId="7" fillId="0" borderId="0" xfId="0" applyFont="1" applyAlignment="1">
      <alignment horizontal="left" vertical="center"/>
    </xf>
    <xf numFmtId="0" fontId="7" fillId="0" borderId="0" xfId="0" applyFont="1" applyAlignment="1">
      <alignment horizontal="right" vertical="center" wrapText="1"/>
    </xf>
    <xf numFmtId="0" fontId="15" fillId="0" borderId="0" xfId="0" applyFont="1" applyAlignment="1">
      <alignment horizontal="left" vertical="center" wrapText="1"/>
    </xf>
    <xf numFmtId="0" fontId="13" fillId="0" borderId="0" xfId="7" applyFont="1" applyAlignment="1">
      <alignment horizontal="center" vertical="center"/>
    </xf>
    <xf numFmtId="49" fontId="31" fillId="0" borderId="0" xfId="2" applyFont="1">
      <alignment vertical="center"/>
    </xf>
    <xf numFmtId="0" fontId="32" fillId="0" borderId="0" xfId="4" applyFont="1" applyAlignment="1">
      <alignment vertical="center" wrapText="1"/>
    </xf>
    <xf numFmtId="0" fontId="33" fillId="0" borderId="0" xfId="6" applyFont="1">
      <alignment vertical="center"/>
    </xf>
    <xf numFmtId="0" fontId="34" fillId="7" borderId="0" xfId="4" applyFont="1" applyFill="1" applyAlignment="1">
      <alignment horizontal="center" vertical="center"/>
    </xf>
    <xf numFmtId="0" fontId="10" fillId="0" borderId="0" xfId="6" applyFont="1" applyAlignment="1">
      <alignment horizontal="center" vertical="center"/>
    </xf>
    <xf numFmtId="0" fontId="29" fillId="0" borderId="0" xfId="7">
      <alignment vertical="center"/>
    </xf>
    <xf numFmtId="0" fontId="7" fillId="0" borderId="0" xfId="0" applyFont="1" applyAlignment="1">
      <alignment vertical="center" wrapText="1"/>
    </xf>
    <xf numFmtId="0" fontId="29" fillId="0" borderId="0" xfId="7" applyAlignment="1">
      <alignment horizontal="center" vertical="center"/>
    </xf>
    <xf numFmtId="0" fontId="7" fillId="0" borderId="0" xfId="0" applyFont="1" applyAlignment="1">
      <alignment horizontal="center" vertical="center"/>
    </xf>
    <xf numFmtId="0" fontId="12" fillId="0" borderId="0" xfId="0" applyFont="1" applyAlignment="1">
      <alignment vertical="center"/>
    </xf>
    <xf numFmtId="0" fontId="15" fillId="0" borderId="0" xfId="0" applyFont="1" applyAlignment="1">
      <alignment vertical="center"/>
    </xf>
    <xf numFmtId="0" fontId="7" fillId="0" borderId="0" xfId="0" applyFont="1" applyAlignment="1">
      <alignment horizontal="left" vertical="center" wrapText="1"/>
    </xf>
    <xf numFmtId="0" fontId="28" fillId="0" borderId="0" xfId="6" applyAlignment="1">
      <alignment horizontal="left" vertical="center"/>
    </xf>
    <xf numFmtId="0" fontId="0" fillId="0" borderId="0" xfId="0" applyAlignment="1">
      <alignment wrapText="1"/>
    </xf>
    <xf numFmtId="0" fontId="15" fillId="0" borderId="9" xfId="0" applyFont="1" applyBorder="1" applyAlignment="1">
      <alignment vertical="center"/>
    </xf>
    <xf numFmtId="0" fontId="15" fillId="0" borderId="8" xfId="0" applyFont="1" applyBorder="1" applyAlignment="1">
      <alignment vertical="center"/>
    </xf>
    <xf numFmtId="0" fontId="15" fillId="0" borderId="15" xfId="0" applyFont="1" applyBorder="1" applyAlignment="1">
      <alignment vertical="center"/>
    </xf>
    <xf numFmtId="0" fontId="15" fillId="0" borderId="23" xfId="0" applyFont="1" applyBorder="1" applyAlignment="1">
      <alignment vertical="center" wrapText="1"/>
    </xf>
    <xf numFmtId="0" fontId="15" fillId="0" borderId="24" xfId="0" applyFont="1" applyBorder="1" applyAlignment="1">
      <alignment vertical="center"/>
    </xf>
    <xf numFmtId="0" fontId="15" fillId="0" borderId="25" xfId="0" applyFont="1" applyBorder="1" applyAlignment="1">
      <alignment vertical="center" wrapText="1"/>
    </xf>
    <xf numFmtId="0" fontId="15" fillId="0" borderId="26" xfId="0" applyFont="1" applyBorder="1" applyAlignment="1">
      <alignment vertical="center"/>
    </xf>
    <xf numFmtId="0" fontId="15" fillId="0" borderId="27" xfId="0" applyFont="1" applyBorder="1" applyAlignment="1">
      <alignment vertical="center"/>
    </xf>
    <xf numFmtId="0" fontId="15" fillId="0" borderId="28" xfId="0" applyFont="1" applyBorder="1" applyAlignment="1">
      <alignment vertical="center" wrapText="1"/>
    </xf>
    <xf numFmtId="0" fontId="15" fillId="0" borderId="29" xfId="0" applyFont="1" applyBorder="1" applyAlignment="1">
      <alignment vertical="center"/>
    </xf>
    <xf numFmtId="0" fontId="15" fillId="0" borderId="33" xfId="0" applyFont="1" applyBorder="1" applyAlignment="1">
      <alignment vertical="center" wrapText="1"/>
    </xf>
    <xf numFmtId="0" fontId="15" fillId="0" borderId="34" xfId="0" applyFont="1" applyBorder="1" applyAlignment="1">
      <alignment vertical="center"/>
    </xf>
    <xf numFmtId="0" fontId="15" fillId="0" borderId="35" xfId="0" applyFont="1" applyBorder="1" applyAlignment="1">
      <alignment vertical="center" wrapText="1"/>
    </xf>
    <xf numFmtId="0" fontId="15" fillId="0" borderId="36" xfId="0" applyFont="1" applyBorder="1" applyAlignment="1">
      <alignment vertical="center"/>
    </xf>
    <xf numFmtId="0" fontId="15" fillId="0" borderId="37" xfId="0" applyFont="1" applyBorder="1" applyAlignment="1">
      <alignment vertical="center"/>
    </xf>
    <xf numFmtId="0" fontId="15" fillId="0" borderId="38" xfId="0" applyFont="1" applyBorder="1" applyAlignment="1">
      <alignment vertical="center" wrapText="1"/>
    </xf>
    <xf numFmtId="0" fontId="15" fillId="0" borderId="39" xfId="0" applyFont="1" applyBorder="1" applyAlignment="1">
      <alignment vertical="center"/>
    </xf>
    <xf numFmtId="0" fontId="15" fillId="0" borderId="9" xfId="0" applyFont="1" applyBorder="1" applyAlignment="1">
      <alignment vertical="center" wrapText="1"/>
    </xf>
    <xf numFmtId="0" fontId="15" fillId="0" borderId="9" xfId="0" applyFont="1" applyBorder="1" applyAlignment="1">
      <alignment horizontal="left" vertical="center" wrapText="1"/>
    </xf>
    <xf numFmtId="0" fontId="15" fillId="0" borderId="13" xfId="0" applyFont="1" applyBorder="1" applyAlignment="1">
      <alignment vertical="center" wrapText="1"/>
    </xf>
    <xf numFmtId="0" fontId="15" fillId="0" borderId="34" xfId="0" applyFont="1" applyBorder="1" applyAlignment="1">
      <alignment vertical="center" wrapText="1"/>
    </xf>
    <xf numFmtId="49" fontId="6" fillId="0" borderId="0" xfId="0" applyNumberFormat="1" applyFont="1" applyAlignment="1">
      <alignment horizontal="left" vertical="center" indent="2"/>
    </xf>
    <xf numFmtId="49" fontId="4" fillId="0" borderId="0" xfId="0" applyNumberFormat="1" applyFont="1" applyAlignment="1">
      <alignment horizontal="right" vertical="center"/>
    </xf>
    <xf numFmtId="165" fontId="5" fillId="0" borderId="0" xfId="0" applyNumberFormat="1" applyFont="1" applyAlignment="1">
      <alignment horizontal="right" vertical="center"/>
    </xf>
    <xf numFmtId="165" fontId="6" fillId="0" borderId="0" xfId="0" applyNumberFormat="1" applyFont="1" applyAlignment="1">
      <alignment vertical="center"/>
    </xf>
    <xf numFmtId="1" fontId="6" fillId="0" borderId="46" xfId="0" applyNumberFormat="1" applyFont="1" applyBorder="1" applyAlignment="1">
      <alignment vertical="center"/>
    </xf>
    <xf numFmtId="49" fontId="6" fillId="0" borderId="0" xfId="0" applyNumberFormat="1" applyFont="1" applyAlignment="1">
      <alignment horizontal="left" vertical="center" indent="1"/>
    </xf>
    <xf numFmtId="49" fontId="6" fillId="0" borderId="46" xfId="0" applyNumberFormat="1" applyFont="1" applyBorder="1" applyAlignment="1">
      <alignment horizontal="right" vertical="center"/>
    </xf>
    <xf numFmtId="1" fontId="6" fillId="2" borderId="46" xfId="0" applyNumberFormat="1" applyFont="1" applyFill="1" applyBorder="1" applyAlignment="1">
      <alignment horizontal="right" vertical="center"/>
    </xf>
    <xf numFmtId="1" fontId="5" fillId="0" borderId="46" xfId="0" applyNumberFormat="1" applyFont="1" applyBorder="1" applyAlignment="1">
      <alignment horizontal="right" vertical="center"/>
    </xf>
    <xf numFmtId="49" fontId="6" fillId="0" borderId="14" xfId="0" applyNumberFormat="1" applyFont="1" applyBorder="1" applyAlignment="1">
      <alignment horizontal="right" vertical="center"/>
    </xf>
    <xf numFmtId="1" fontId="6" fillId="0" borderId="14" xfId="0" applyNumberFormat="1" applyFont="1" applyBorder="1" applyAlignment="1">
      <alignment vertical="center"/>
    </xf>
    <xf numFmtId="0" fontId="6" fillId="0" borderId="14" xfId="0" applyFont="1" applyBorder="1"/>
    <xf numFmtId="49" fontId="6" fillId="0" borderId="47" xfId="0" applyNumberFormat="1" applyFont="1" applyBorder="1" applyAlignment="1">
      <alignment horizontal="right" vertical="center"/>
    </xf>
    <xf numFmtId="1" fontId="6" fillId="0" borderId="47" xfId="0" applyNumberFormat="1" applyFont="1" applyBorder="1" applyAlignment="1">
      <alignment vertical="center"/>
    </xf>
    <xf numFmtId="0" fontId="6" fillId="0" borderId="47" xfId="0" applyFont="1" applyBorder="1"/>
    <xf numFmtId="165" fontId="6" fillId="0" borderId="1" xfId="0" applyNumberFormat="1" applyFont="1" applyBorder="1" applyAlignment="1">
      <alignment horizontal="right" vertical="center"/>
    </xf>
    <xf numFmtId="49" fontId="23" fillId="0" borderId="1" xfId="0" applyNumberFormat="1" applyFont="1" applyBorder="1" applyAlignment="1">
      <alignment horizontal="left" vertical="center" indent="1"/>
    </xf>
    <xf numFmtId="1" fontId="5" fillId="0" borderId="1" xfId="0" applyNumberFormat="1" applyFont="1" applyBorder="1" applyAlignment="1">
      <alignment vertical="center"/>
    </xf>
    <xf numFmtId="1" fontId="6" fillId="0" borderId="1" xfId="0" applyNumberFormat="1" applyFont="1" applyBorder="1" applyAlignment="1">
      <alignment horizontal="right" vertical="center"/>
    </xf>
    <xf numFmtId="1" fontId="5" fillId="2" borderId="1" xfId="0" applyNumberFormat="1" applyFont="1" applyFill="1" applyBorder="1" applyAlignment="1">
      <alignment horizontal="right" vertical="center"/>
    </xf>
    <xf numFmtId="1" fontId="23" fillId="2" borderId="1" xfId="0" applyNumberFormat="1" applyFont="1" applyFill="1" applyBorder="1" applyAlignment="1">
      <alignment horizontal="right" vertical="center"/>
    </xf>
    <xf numFmtId="49" fontId="6" fillId="0" borderId="49" xfId="0" applyNumberFormat="1" applyFont="1" applyBorder="1" applyAlignment="1">
      <alignment horizontal="right" vertical="center"/>
    </xf>
    <xf numFmtId="1" fontId="5" fillId="2" borderId="50" xfId="0" applyNumberFormat="1" applyFont="1" applyFill="1" applyBorder="1" applyAlignment="1">
      <alignment horizontal="right" vertical="center"/>
    </xf>
    <xf numFmtId="1" fontId="6" fillId="0" borderId="50" xfId="0" applyNumberFormat="1" applyFont="1" applyBorder="1" applyAlignment="1">
      <alignment horizontal="right" vertical="center"/>
    </xf>
    <xf numFmtId="49" fontId="6" fillId="0" borderId="50" xfId="0" applyNumberFormat="1" applyFont="1" applyBorder="1" applyAlignment="1">
      <alignment horizontal="left" vertical="center" indent="2"/>
    </xf>
    <xf numFmtId="49" fontId="4" fillId="0" borderId="50" xfId="0" applyNumberFormat="1" applyFont="1" applyBorder="1" applyAlignment="1">
      <alignment horizontal="right" vertical="center"/>
    </xf>
    <xf numFmtId="1" fontId="6" fillId="0" borderId="0" xfId="0" applyNumberFormat="1" applyFont="1" applyAlignment="1">
      <alignment vertical="center"/>
    </xf>
    <xf numFmtId="49" fontId="6" fillId="0" borderId="50" xfId="0" applyNumberFormat="1" applyFont="1" applyBorder="1" applyAlignment="1">
      <alignment horizontal="left" vertical="center" indent="1"/>
    </xf>
    <xf numFmtId="1" fontId="6" fillId="2" borderId="50" xfId="0" applyNumberFormat="1" applyFont="1" applyFill="1" applyBorder="1" applyAlignment="1">
      <alignment horizontal="right" vertical="center"/>
    </xf>
    <xf numFmtId="1" fontId="5" fillId="0" borderId="50" xfId="0" applyNumberFormat="1" applyFont="1" applyBorder="1" applyAlignment="1">
      <alignment horizontal="right" vertical="center"/>
    </xf>
    <xf numFmtId="1" fontId="6" fillId="0" borderId="50" xfId="0" applyNumberFormat="1" applyFont="1" applyBorder="1" applyAlignment="1">
      <alignment vertical="center"/>
    </xf>
    <xf numFmtId="1" fontId="6" fillId="0" borderId="0" xfId="0" applyNumberFormat="1" applyFont="1" applyAlignment="1">
      <alignment horizontal="right" vertical="center"/>
    </xf>
    <xf numFmtId="1" fontId="5" fillId="0" borderId="0" xfId="0" applyNumberFormat="1" applyFont="1" applyAlignment="1">
      <alignment horizontal="right" vertical="center"/>
    </xf>
    <xf numFmtId="1" fontId="6" fillId="0" borderId="1" xfId="0" applyNumberFormat="1" applyFont="1" applyBorder="1" applyAlignment="1">
      <alignment horizontal="center" vertical="center"/>
    </xf>
    <xf numFmtId="0" fontId="6" fillId="0" borderId="3" xfId="0" applyFont="1" applyBorder="1" applyAlignment="1">
      <alignment vertical="center" wrapText="1"/>
    </xf>
    <xf numFmtId="0" fontId="23" fillId="0" borderId="3" xfId="0" applyFont="1" applyBorder="1" applyAlignment="1">
      <alignment vertical="center"/>
    </xf>
    <xf numFmtId="0" fontId="23" fillId="0" borderId="3" xfId="0" applyFont="1" applyBorder="1" applyAlignment="1">
      <alignment horizontal="left" vertical="center"/>
    </xf>
    <xf numFmtId="0" fontId="24" fillId="0" borderId="3" xfId="0" applyFont="1" applyBorder="1" applyAlignment="1">
      <alignment horizontal="left" vertical="center" wrapText="1"/>
    </xf>
    <xf numFmtId="0" fontId="25" fillId="0" borderId="3" xfId="0" applyFont="1" applyBorder="1" applyAlignment="1">
      <alignment horizontal="left" vertical="center" wrapText="1"/>
    </xf>
    <xf numFmtId="0" fontId="6" fillId="0" borderId="3" xfId="0" applyFont="1" applyBorder="1" applyAlignment="1">
      <alignment horizontal="left" vertical="center" wrapText="1"/>
    </xf>
    <xf numFmtId="0" fontId="23" fillId="0" borderId="4" xfId="0" applyFont="1" applyBorder="1" applyAlignment="1">
      <alignment horizontal="left" vertical="center"/>
    </xf>
    <xf numFmtId="0" fontId="6" fillId="0" borderId="4" xfId="0" applyFont="1" applyBorder="1" applyAlignment="1">
      <alignment vertical="center" wrapText="1"/>
    </xf>
    <xf numFmtId="0" fontId="23" fillId="0" borderId="6" xfId="0" applyFont="1" applyBorder="1" applyAlignment="1">
      <alignment horizontal="left" vertical="center"/>
    </xf>
    <xf numFmtId="0" fontId="6" fillId="0" borderId="6" xfId="0" applyFont="1" applyBorder="1" applyAlignment="1">
      <alignment vertical="center" wrapText="1"/>
    </xf>
    <xf numFmtId="0" fontId="23" fillId="0" borderId="51" xfId="0" applyFont="1" applyBorder="1" applyAlignment="1">
      <alignment horizontal="left" vertical="center"/>
    </xf>
    <xf numFmtId="0" fontId="6" fillId="0" borderId="51" xfId="0" applyFont="1" applyBorder="1" applyAlignment="1">
      <alignment vertical="center" wrapText="1"/>
    </xf>
    <xf numFmtId="0" fontId="23" fillId="0" borderId="52" xfId="0" applyFont="1" applyBorder="1" applyAlignment="1">
      <alignment horizontal="left" vertical="center"/>
    </xf>
    <xf numFmtId="0" fontId="6" fillId="0" borderId="52" xfId="0" applyFont="1" applyBorder="1" applyAlignment="1">
      <alignment horizontal="left" vertical="center" wrapText="1"/>
    </xf>
    <xf numFmtId="0" fontId="6" fillId="0" borderId="52" xfId="0" applyFont="1" applyBorder="1" applyAlignment="1">
      <alignment vertical="center" wrapText="1"/>
    </xf>
    <xf numFmtId="0" fontId="6" fillId="0" borderId="52" xfId="0" applyFont="1" applyBorder="1" applyAlignment="1">
      <alignment vertical="center"/>
    </xf>
    <xf numFmtId="0" fontId="5" fillId="0" borderId="4" xfId="0" applyFont="1" applyBorder="1" applyAlignment="1">
      <alignment horizontal="left" vertical="center" wrapText="1"/>
    </xf>
    <xf numFmtId="0" fontId="22" fillId="0" borderId="6" xfId="0" applyFont="1" applyBorder="1" applyAlignment="1">
      <alignment horizontal="left" vertical="center" wrapText="1"/>
    </xf>
    <xf numFmtId="0" fontId="5" fillId="0" borderId="6" xfId="0" applyFont="1" applyBorder="1" applyAlignment="1">
      <alignment vertical="center" wrapText="1"/>
    </xf>
    <xf numFmtId="0" fontId="22" fillId="0" borderId="51" xfId="0" applyFont="1" applyBorder="1" applyAlignment="1">
      <alignment horizontal="left" vertical="center" wrapText="1"/>
    </xf>
    <xf numFmtId="0" fontId="5" fillId="0" borderId="51" xfId="0" applyFont="1" applyBorder="1" applyAlignment="1">
      <alignment horizontal="left" vertical="center" wrapText="1"/>
    </xf>
    <xf numFmtId="0" fontId="22" fillId="0" borderId="52" xfId="0" applyFont="1" applyBorder="1" applyAlignment="1">
      <alignment horizontal="left" vertical="center" wrapText="1"/>
    </xf>
    <xf numFmtId="0" fontId="5" fillId="0" borderId="52" xfId="0" applyFont="1" applyBorder="1" applyAlignment="1">
      <alignment vertical="center" wrapText="1"/>
    </xf>
    <xf numFmtId="0" fontId="5" fillId="0" borderId="51" xfId="0" applyFont="1" applyBorder="1" applyAlignment="1">
      <alignment vertical="center" wrapText="1"/>
    </xf>
    <xf numFmtId="0" fontId="5" fillId="0" borderId="5" xfId="0" applyFont="1" applyBorder="1" applyAlignment="1">
      <alignment vertical="center" wrapText="1"/>
    </xf>
    <xf numFmtId="0" fontId="22" fillId="0" borderId="53" xfId="0" applyFont="1" applyBorder="1" applyAlignment="1">
      <alignment vertical="center" wrapText="1"/>
    </xf>
    <xf numFmtId="0" fontId="0" fillId="0" borderId="55" xfId="0" applyBorder="1" applyAlignment="1">
      <alignment horizontal="center"/>
    </xf>
    <xf numFmtId="0" fontId="6" fillId="0" borderId="56" xfId="0" applyFont="1" applyBorder="1" applyAlignment="1">
      <alignment vertical="center" wrapText="1"/>
    </xf>
    <xf numFmtId="0" fontId="6" fillId="0" borderId="57" xfId="0" applyFont="1" applyBorder="1" applyAlignment="1">
      <alignment vertical="center" wrapText="1"/>
    </xf>
    <xf numFmtId="0" fontId="6" fillId="0" borderId="58" xfId="0" applyFont="1" applyBorder="1" applyAlignment="1">
      <alignment vertical="center" wrapText="1"/>
    </xf>
    <xf numFmtId="0" fontId="6" fillId="0" borderId="10" xfId="0" applyFont="1" applyBorder="1" applyAlignment="1">
      <alignment vertical="center" wrapText="1"/>
    </xf>
    <xf numFmtId="0" fontId="6" fillId="0" borderId="53" xfId="0" applyFont="1" applyBorder="1" applyAlignment="1">
      <alignment vertical="center" wrapText="1"/>
    </xf>
    <xf numFmtId="0" fontId="22" fillId="9" borderId="3" xfId="0" applyFont="1" applyFill="1" applyBorder="1" applyAlignment="1">
      <alignment horizontal="left" vertical="center" wrapText="1"/>
    </xf>
    <xf numFmtId="49" fontId="6" fillId="0" borderId="62" xfId="0" applyNumberFormat="1" applyFont="1" applyBorder="1" applyAlignment="1">
      <alignment horizontal="left" vertical="center" indent="2"/>
    </xf>
    <xf numFmtId="49" fontId="4" fillId="0" borderId="62" xfId="0" applyNumberFormat="1" applyFont="1" applyBorder="1" applyAlignment="1">
      <alignment horizontal="right" vertical="center"/>
    </xf>
    <xf numFmtId="165" fontId="5" fillId="0" borderId="62" xfId="0" applyNumberFormat="1" applyFont="1" applyBorder="1" applyAlignment="1">
      <alignment horizontal="right" vertical="center"/>
    </xf>
    <xf numFmtId="165" fontId="9" fillId="0" borderId="62" xfId="0" applyNumberFormat="1" applyFont="1" applyBorder="1" applyAlignment="1">
      <alignment horizontal="right" vertical="center"/>
    </xf>
    <xf numFmtId="3" fontId="9" fillId="0" borderId="62" xfId="0" applyNumberFormat="1" applyFont="1" applyBorder="1" applyAlignment="1">
      <alignment horizontal="right" vertical="center"/>
    </xf>
    <xf numFmtId="49" fontId="6" fillId="0" borderId="50" xfId="0" applyNumberFormat="1" applyFont="1" applyBorder="1" applyAlignment="1">
      <alignment horizontal="right" vertical="center"/>
    </xf>
    <xf numFmtId="1" fontId="7" fillId="0" borderId="0" xfId="0" applyNumberFormat="1" applyFont="1" applyAlignment="1">
      <alignment vertical="center"/>
    </xf>
    <xf numFmtId="1" fontId="5" fillId="2" borderId="1" xfId="0" applyNumberFormat="1" applyFont="1" applyFill="1" applyBorder="1" applyAlignment="1">
      <alignment vertical="center"/>
    </xf>
    <xf numFmtId="1" fontId="6" fillId="2" borderId="65" xfId="0" applyNumberFormat="1" applyFont="1" applyFill="1" applyBorder="1" applyAlignment="1">
      <alignment vertical="center"/>
    </xf>
    <xf numFmtId="1" fontId="23" fillId="2" borderId="65" xfId="0" applyNumberFormat="1" applyFont="1" applyFill="1" applyBorder="1" applyAlignment="1">
      <alignment vertical="center"/>
    </xf>
    <xf numFmtId="1" fontId="6" fillId="2" borderId="65" xfId="0" applyNumberFormat="1" applyFont="1" applyFill="1" applyBorder="1" applyAlignment="1">
      <alignment horizontal="right" vertical="center"/>
    </xf>
    <xf numFmtId="1" fontId="6" fillId="0" borderId="64" xfId="0" applyNumberFormat="1" applyFont="1" applyBorder="1" applyAlignment="1">
      <alignment vertical="center"/>
    </xf>
    <xf numFmtId="1" fontId="6" fillId="0" borderId="65" xfId="0" applyNumberFormat="1" applyFont="1" applyBorder="1" applyAlignment="1">
      <alignment vertical="center"/>
    </xf>
    <xf numFmtId="1" fontId="6" fillId="0" borderId="64" xfId="0" applyNumberFormat="1" applyFont="1" applyBorder="1" applyAlignment="1">
      <alignment horizontal="right" vertical="center"/>
    </xf>
    <xf numFmtId="1" fontId="6" fillId="0" borderId="65" xfId="0" applyNumberFormat="1" applyFont="1" applyBorder="1" applyAlignment="1">
      <alignment horizontal="right" vertical="center"/>
    </xf>
    <xf numFmtId="1" fontId="6" fillId="0" borderId="67" xfId="0" applyNumberFormat="1" applyFont="1" applyBorder="1" applyAlignment="1">
      <alignment horizontal="right" vertical="center"/>
    </xf>
    <xf numFmtId="165" fontId="6" fillId="0" borderId="1" xfId="0" applyNumberFormat="1" applyFont="1" applyBorder="1" applyAlignment="1">
      <alignment vertical="center"/>
    </xf>
    <xf numFmtId="165" fontId="6" fillId="0" borderId="64" xfId="0" applyNumberFormat="1" applyFont="1" applyBorder="1" applyAlignment="1">
      <alignment vertical="center"/>
    </xf>
    <xf numFmtId="1" fontId="22" fillId="2" borderId="1" xfId="0" applyNumberFormat="1" applyFont="1" applyFill="1" applyBorder="1" applyAlignment="1">
      <alignment vertical="center"/>
    </xf>
    <xf numFmtId="1" fontId="22" fillId="0" borderId="64" xfId="0" applyNumberFormat="1" applyFont="1" applyBorder="1" applyAlignment="1">
      <alignment horizontal="right" vertical="center"/>
    </xf>
    <xf numFmtId="1" fontId="22" fillId="0" borderId="1" xfId="0" applyNumberFormat="1" applyFont="1" applyBorder="1" applyAlignment="1">
      <alignment vertical="center"/>
    </xf>
    <xf numFmtId="1" fontId="23" fillId="0" borderId="65" xfId="0" applyNumberFormat="1" applyFont="1" applyBorder="1" applyAlignment="1">
      <alignment vertical="center"/>
    </xf>
    <xf numFmtId="1" fontId="5" fillId="0" borderId="64" xfId="0" applyNumberFormat="1" applyFont="1" applyBorder="1" applyAlignment="1">
      <alignment horizontal="right" vertical="center"/>
    </xf>
    <xf numFmtId="1" fontId="5" fillId="0" borderId="66" xfId="0" applyNumberFormat="1" applyFont="1" applyBorder="1" applyAlignment="1">
      <alignment horizontal="right" vertical="center"/>
    </xf>
    <xf numFmtId="0" fontId="6" fillId="2" borderId="1" xfId="0" applyFont="1" applyFill="1" applyBorder="1" applyAlignment="1">
      <alignment vertical="center"/>
    </xf>
    <xf numFmtId="165" fontId="22" fillId="0" borderId="64" xfId="0" applyNumberFormat="1" applyFont="1" applyBorder="1" applyAlignment="1">
      <alignment horizontal="right" vertical="center"/>
    </xf>
    <xf numFmtId="165" fontId="5" fillId="0" borderId="64" xfId="0" applyNumberFormat="1" applyFont="1" applyBorder="1" applyAlignment="1">
      <alignment horizontal="right" vertical="center"/>
    </xf>
    <xf numFmtId="165" fontId="6" fillId="0" borderId="65" xfId="0" applyNumberFormat="1" applyFont="1" applyBorder="1" applyAlignment="1">
      <alignment vertical="center"/>
    </xf>
    <xf numFmtId="165" fontId="6" fillId="0" borderId="50" xfId="0" applyNumberFormat="1" applyFont="1" applyBorder="1" applyAlignment="1">
      <alignment horizontal="right" vertical="center"/>
    </xf>
    <xf numFmtId="49" fontId="18" fillId="7" borderId="48" xfId="1" applyFont="1" applyFill="1" applyBorder="1">
      <alignment vertical="center"/>
    </xf>
    <xf numFmtId="49" fontId="38" fillId="7" borderId="48" xfId="1" applyFont="1" applyFill="1" applyBorder="1" applyAlignment="1">
      <alignment horizontal="right" vertical="center"/>
    </xf>
    <xf numFmtId="49" fontId="18" fillId="7" borderId="48" xfId="1" applyFont="1" applyFill="1" applyBorder="1" applyAlignment="1">
      <alignment horizontal="right" vertical="center"/>
    </xf>
    <xf numFmtId="1" fontId="21" fillId="7" borderId="1" xfId="0" applyNumberFormat="1" applyFont="1" applyFill="1" applyBorder="1" applyAlignment="1">
      <alignment horizontal="center" vertical="center"/>
    </xf>
    <xf numFmtId="49" fontId="18" fillId="7" borderId="62" xfId="1" applyFont="1" applyFill="1" applyBorder="1" applyAlignment="1">
      <alignment horizontal="left" vertical="center"/>
    </xf>
    <xf numFmtId="49" fontId="18" fillId="7" borderId="62" xfId="1" applyFont="1" applyFill="1" applyBorder="1" applyAlignment="1">
      <alignment horizontal="right" vertical="center"/>
    </xf>
    <xf numFmtId="49" fontId="21" fillId="0" borderId="1" xfId="0" applyNumberFormat="1" applyFont="1" applyBorder="1" applyAlignment="1">
      <alignment horizontal="left" vertical="center" indent="1"/>
    </xf>
    <xf numFmtId="49" fontId="40" fillId="0" borderId="1" xfId="0" applyNumberFormat="1" applyFont="1" applyBorder="1" applyAlignment="1">
      <alignment horizontal="right" vertical="center"/>
    </xf>
    <xf numFmtId="49" fontId="23" fillId="0" borderId="46" xfId="0" applyNumberFormat="1" applyFont="1" applyBorder="1" applyAlignment="1">
      <alignment horizontal="right" vertical="center"/>
    </xf>
    <xf numFmtId="49" fontId="38" fillId="7" borderId="48" xfId="1" applyFont="1" applyFill="1" applyBorder="1" applyAlignment="1">
      <alignment horizontal="center" vertical="center"/>
    </xf>
    <xf numFmtId="0" fontId="6" fillId="0" borderId="68" xfId="0" applyFont="1" applyBorder="1"/>
    <xf numFmtId="2" fontId="5" fillId="0" borderId="1" xfId="0" applyNumberFormat="1" applyFont="1" applyBorder="1" applyAlignment="1">
      <alignment horizontal="right" vertical="center"/>
    </xf>
    <xf numFmtId="49" fontId="18" fillId="7" borderId="48" xfId="1" applyFont="1" applyFill="1" applyBorder="1" applyAlignment="1">
      <alignment horizontal="left" vertical="center" indent="1"/>
    </xf>
    <xf numFmtId="0" fontId="4" fillId="0" borderId="50" xfId="0" applyFont="1" applyBorder="1" applyAlignment="1">
      <alignment horizontal="right" vertical="center"/>
    </xf>
    <xf numFmtId="164" fontId="5" fillId="0" borderId="50" xfId="0" applyNumberFormat="1" applyFont="1" applyBorder="1" applyAlignment="1">
      <alignment vertical="center"/>
    </xf>
    <xf numFmtId="49" fontId="10" fillId="0" borderId="0" xfId="1" applyFont="1" applyBorder="1">
      <alignment vertical="center"/>
    </xf>
    <xf numFmtId="49" fontId="11" fillId="0" borderId="0" xfId="1" applyFont="1" applyBorder="1" applyAlignment="1">
      <alignment horizontal="right" vertical="center"/>
    </xf>
    <xf numFmtId="49" fontId="10" fillId="0" borderId="0" xfId="1" applyFont="1" applyBorder="1" applyAlignment="1">
      <alignment horizontal="right" vertical="center"/>
    </xf>
    <xf numFmtId="0" fontId="6" fillId="0" borderId="3" xfId="0" quotePrefix="1" applyFont="1" applyBorder="1" applyAlignment="1">
      <alignment vertical="center"/>
    </xf>
    <xf numFmtId="0" fontId="6" fillId="0" borderId="3" xfId="0" quotePrefix="1" applyFont="1" applyBorder="1" applyAlignment="1">
      <alignment vertical="center" wrapText="1"/>
    </xf>
    <xf numFmtId="0" fontId="5" fillId="0" borderId="3" xfId="0" quotePrefix="1" applyFont="1" applyBorder="1" applyAlignment="1">
      <alignment horizontal="left" vertical="center" wrapText="1"/>
    </xf>
    <xf numFmtId="0" fontId="6" fillId="0" borderId="3" xfId="0" quotePrefix="1" applyFont="1" applyBorder="1" applyAlignment="1">
      <alignment wrapText="1"/>
    </xf>
    <xf numFmtId="3" fontId="6" fillId="0" borderId="46" xfId="0" applyNumberFormat="1" applyFont="1" applyBorder="1" applyAlignment="1">
      <alignment vertical="center"/>
    </xf>
    <xf numFmtId="0" fontId="15" fillId="0" borderId="13" xfId="0" applyFont="1" applyBorder="1" applyAlignment="1">
      <alignment vertical="center"/>
    </xf>
    <xf numFmtId="0" fontId="15" fillId="0" borderId="8" xfId="0" applyFont="1" applyBorder="1" applyAlignment="1">
      <alignment vertical="center" wrapText="1"/>
    </xf>
    <xf numFmtId="0" fontId="15" fillId="0" borderId="24" xfId="0" applyFont="1" applyBorder="1" applyAlignment="1">
      <alignment vertical="center" wrapText="1"/>
    </xf>
    <xf numFmtId="0" fontId="18" fillId="7" borderId="69" xfId="0" applyFont="1" applyFill="1" applyBorder="1" applyAlignment="1">
      <alignment wrapText="1"/>
    </xf>
    <xf numFmtId="0" fontId="18" fillId="7" borderId="70" xfId="0" applyFont="1" applyFill="1" applyBorder="1"/>
    <xf numFmtId="0" fontId="18" fillId="7" borderId="71" xfId="0" applyFont="1" applyFill="1" applyBorder="1"/>
    <xf numFmtId="0" fontId="15" fillId="0" borderId="21" xfId="0" applyFont="1" applyBorder="1" applyAlignment="1">
      <alignment vertical="center" wrapText="1"/>
    </xf>
    <xf numFmtId="0" fontId="15" fillId="0" borderId="22" xfId="0" applyFont="1" applyBorder="1" applyAlignment="1">
      <alignment vertical="center"/>
    </xf>
    <xf numFmtId="0" fontId="0" fillId="0" borderId="0" xfId="0" applyAlignment="1">
      <alignment horizontal="left" vertical="center"/>
    </xf>
    <xf numFmtId="164" fontId="5" fillId="0" borderId="0" xfId="0" applyNumberFormat="1" applyFont="1" applyAlignment="1">
      <alignment vertical="center"/>
    </xf>
    <xf numFmtId="164" fontId="5" fillId="0" borderId="0" xfId="0" applyNumberFormat="1" applyFont="1" applyAlignment="1">
      <alignment horizontal="right" vertical="center"/>
    </xf>
    <xf numFmtId="164" fontId="6" fillId="2" borderId="1" xfId="0" applyNumberFormat="1" applyFont="1" applyFill="1" applyBorder="1" applyAlignment="1">
      <alignment horizontal="right" vertical="center"/>
    </xf>
    <xf numFmtId="164" fontId="6" fillId="2" borderId="63" xfId="0" applyNumberFormat="1" applyFont="1" applyFill="1" applyBorder="1" applyAlignment="1">
      <alignment horizontal="right" vertical="center"/>
    </xf>
    <xf numFmtId="164" fontId="5" fillId="2" borderId="1" xfId="0" applyNumberFormat="1" applyFont="1" applyFill="1" applyBorder="1" applyAlignment="1">
      <alignment vertical="center"/>
    </xf>
    <xf numFmtId="0" fontId="4" fillId="0" borderId="63" xfId="0" applyFont="1" applyBorder="1" applyAlignment="1">
      <alignment horizontal="right" vertical="center"/>
    </xf>
    <xf numFmtId="0" fontId="6" fillId="2" borderId="63" xfId="0" applyFont="1" applyFill="1" applyBorder="1" applyAlignment="1">
      <alignment horizontal="left" vertical="center"/>
    </xf>
    <xf numFmtId="0" fontId="5" fillId="0" borderId="50" xfId="0" applyFont="1" applyBorder="1" applyAlignment="1">
      <alignment horizontal="left" vertical="center"/>
    </xf>
    <xf numFmtId="0" fontId="5" fillId="0" borderId="0" xfId="0" applyFont="1" applyAlignment="1">
      <alignment horizontal="left" vertical="center"/>
    </xf>
    <xf numFmtId="49" fontId="18" fillId="7" borderId="48" xfId="3" applyFont="1" applyFill="1" applyBorder="1">
      <alignment vertical="center"/>
    </xf>
    <xf numFmtId="9" fontId="5" fillId="0" borderId="50" xfId="0" applyNumberFormat="1" applyFont="1" applyBorder="1" applyAlignment="1">
      <alignment horizontal="right" vertical="center"/>
    </xf>
    <xf numFmtId="9" fontId="5" fillId="0" borderId="50" xfId="0" applyNumberFormat="1" applyFont="1" applyBorder="1" applyAlignment="1">
      <alignment vertical="center"/>
    </xf>
    <xf numFmtId="9" fontId="6" fillId="2" borderId="63" xfId="0" applyNumberFormat="1" applyFont="1" applyFill="1" applyBorder="1" applyAlignment="1">
      <alignment horizontal="right" vertical="center"/>
    </xf>
    <xf numFmtId="0" fontId="23" fillId="0" borderId="6" xfId="0" applyFont="1" applyBorder="1" applyAlignment="1">
      <alignment horizontal="left" vertical="center" wrapText="1"/>
    </xf>
    <xf numFmtId="0" fontId="15" fillId="0" borderId="0" xfId="0" applyFont="1" applyAlignment="1">
      <alignment vertical="center" wrapText="1"/>
    </xf>
    <xf numFmtId="49" fontId="6" fillId="0" borderId="2" xfId="0" applyNumberFormat="1" applyFont="1" applyBorder="1" applyAlignment="1">
      <alignment horizontal="left" vertical="center" indent="1"/>
    </xf>
    <xf numFmtId="1" fontId="6" fillId="2" borderId="2" xfId="0" applyNumberFormat="1" applyFont="1" applyFill="1" applyBorder="1" applyAlignment="1">
      <alignment horizontal="right" vertical="center"/>
    </xf>
    <xf numFmtId="0" fontId="23" fillId="0" borderId="78" xfId="0" applyFont="1" applyBorder="1" applyAlignment="1">
      <alignment horizontal="left" vertical="center" wrapText="1"/>
    </xf>
    <xf numFmtId="0" fontId="23" fillId="0" borderId="78" xfId="0" applyFont="1" applyBorder="1" applyAlignment="1">
      <alignment horizontal="left" vertical="center"/>
    </xf>
    <xf numFmtId="0" fontId="6" fillId="0" borderId="78" xfId="0" applyFont="1" applyBorder="1" applyAlignment="1">
      <alignment vertical="center" wrapText="1"/>
    </xf>
    <xf numFmtId="0" fontId="6" fillId="0" borderId="6" xfId="0" quotePrefix="1" applyFont="1" applyBorder="1" applyAlignment="1">
      <alignment vertical="center"/>
    </xf>
    <xf numFmtId="0" fontId="6" fillId="0" borderId="6" xfId="0" quotePrefix="1" applyFont="1" applyBorder="1" applyAlignment="1">
      <alignment vertical="center" wrapText="1"/>
    </xf>
    <xf numFmtId="0" fontId="23" fillId="0" borderId="52" xfId="0" applyFont="1" applyBorder="1" applyAlignment="1">
      <alignment horizontal="left" vertical="center" wrapText="1"/>
    </xf>
    <xf numFmtId="0" fontId="6" fillId="0" borderId="50" xfId="0" quotePrefix="1" applyFont="1" applyBorder="1" applyAlignment="1">
      <alignment horizontal="left" vertical="center" indent="2"/>
    </xf>
    <xf numFmtId="164" fontId="5" fillId="0" borderId="50" xfId="0" applyNumberFormat="1" applyFont="1" applyBorder="1" applyAlignment="1">
      <alignment horizontal="right" vertical="center"/>
    </xf>
    <xf numFmtId="0" fontId="6" fillId="0" borderId="51" xfId="0" quotePrefix="1" applyFont="1" applyBorder="1" applyAlignment="1">
      <alignment vertical="center" wrapText="1"/>
    </xf>
    <xf numFmtId="0" fontId="6" fillId="0" borderId="0" xfId="0" applyFont="1" applyAlignment="1">
      <alignment vertical="top"/>
    </xf>
    <xf numFmtId="0" fontId="6" fillId="0" borderId="5" xfId="0" quotePrefix="1" applyFont="1" applyBorder="1" applyAlignment="1">
      <alignment vertical="top" wrapText="1"/>
    </xf>
    <xf numFmtId="0" fontId="6" fillId="0" borderId="51" xfId="0" quotePrefix="1" applyFont="1" applyBorder="1" applyAlignment="1">
      <alignment vertical="center"/>
    </xf>
    <xf numFmtId="49" fontId="6" fillId="0" borderId="85" xfId="0" applyNumberFormat="1" applyFont="1" applyBorder="1" applyAlignment="1">
      <alignment horizontal="right" vertical="center"/>
    </xf>
    <xf numFmtId="1" fontId="6" fillId="0" borderId="85" xfId="0" applyNumberFormat="1" applyFont="1" applyBorder="1" applyAlignment="1">
      <alignment vertical="center" wrapText="1"/>
    </xf>
    <xf numFmtId="0" fontId="6" fillId="0" borderId="85" xfId="0" applyFont="1" applyBorder="1" applyAlignment="1">
      <alignment vertical="center" wrapText="1"/>
    </xf>
    <xf numFmtId="0" fontId="6" fillId="0" borderId="85" xfId="0" applyFont="1" applyBorder="1" applyAlignment="1">
      <alignment vertical="center"/>
    </xf>
    <xf numFmtId="49" fontId="6" fillId="0" borderId="86" xfId="0" applyNumberFormat="1" applyFont="1" applyBorder="1" applyAlignment="1">
      <alignment horizontal="right" vertical="center"/>
    </xf>
    <xf numFmtId="1" fontId="6" fillId="2" borderId="86" xfId="0" applyNumberFormat="1" applyFont="1" applyFill="1" applyBorder="1" applyAlignment="1">
      <alignment horizontal="right" vertical="center"/>
    </xf>
    <xf numFmtId="0" fontId="6" fillId="0" borderId="86" xfId="0" applyFont="1" applyBorder="1" applyAlignment="1">
      <alignment horizontal="right" vertical="center"/>
    </xf>
    <xf numFmtId="3" fontId="6" fillId="2" borderId="1" xfId="0" applyNumberFormat="1" applyFont="1" applyFill="1" applyBorder="1" applyAlignment="1">
      <alignment horizontal="right" vertical="center"/>
    </xf>
    <xf numFmtId="49" fontId="6" fillId="0" borderId="2" xfId="0" applyNumberFormat="1" applyFont="1" applyBorder="1" applyAlignment="1">
      <alignment horizontal="right" vertical="center"/>
    </xf>
    <xf numFmtId="49" fontId="6" fillId="0" borderId="50" xfId="0" applyNumberFormat="1" applyFont="1" applyBorder="1" applyAlignment="1">
      <alignment horizontal="left" vertical="center" wrapText="1" indent="1"/>
    </xf>
    <xf numFmtId="164" fontId="5" fillId="0" borderId="2" xfId="0" applyNumberFormat="1" applyFont="1" applyBorder="1" applyAlignment="1">
      <alignment horizontal="right" vertical="center"/>
    </xf>
    <xf numFmtId="164" fontId="6" fillId="0" borderId="2" xfId="0" applyNumberFormat="1" applyFont="1" applyBorder="1" applyAlignment="1">
      <alignment vertical="center"/>
    </xf>
    <xf numFmtId="165" fontId="22" fillId="0" borderId="63" xfId="0" applyNumberFormat="1" applyFont="1" applyBorder="1" applyAlignment="1">
      <alignment horizontal="right" vertical="center"/>
    </xf>
    <xf numFmtId="49" fontId="6" fillId="0" borderId="87" xfId="0" applyNumberFormat="1" applyFont="1" applyBorder="1" applyAlignment="1">
      <alignment horizontal="right" vertical="center"/>
    </xf>
    <xf numFmtId="1" fontId="6" fillId="2" borderId="87" xfId="0" applyNumberFormat="1" applyFont="1" applyFill="1" applyBorder="1" applyAlignment="1">
      <alignment horizontal="right" vertical="center"/>
    </xf>
    <xf numFmtId="1" fontId="6" fillId="0" borderId="87" xfId="0" applyNumberFormat="1" applyFont="1" applyBorder="1" applyAlignment="1">
      <alignment vertical="center"/>
    </xf>
    <xf numFmtId="0" fontId="5" fillId="0" borderId="6" xfId="4" quotePrefix="1" applyFont="1" applyBorder="1" applyAlignment="1">
      <alignment vertical="center"/>
    </xf>
    <xf numFmtId="1" fontId="22" fillId="2" borderId="1" xfId="0" applyNumberFormat="1" applyFont="1" applyFill="1" applyBorder="1" applyAlignment="1">
      <alignment horizontal="right" vertical="center"/>
    </xf>
    <xf numFmtId="0" fontId="32" fillId="0" borderId="53" xfId="4" applyFont="1" applyBorder="1" applyAlignment="1">
      <alignment vertical="center"/>
    </xf>
    <xf numFmtId="0" fontId="23" fillId="0" borderId="5" xfId="0" applyFont="1" applyBorder="1" applyAlignment="1">
      <alignment horizontal="left" vertical="center" wrapText="1"/>
    </xf>
    <xf numFmtId="0" fontId="32" fillId="0" borderId="4" xfId="4" quotePrefix="1" applyFont="1" applyBorder="1" applyAlignment="1">
      <alignment vertical="center" wrapText="1"/>
    </xf>
    <xf numFmtId="0" fontId="32" fillId="0" borderId="5" xfId="4" quotePrefix="1" applyFont="1" applyBorder="1" applyAlignment="1">
      <alignment vertical="center" wrapText="1"/>
    </xf>
    <xf numFmtId="0" fontId="32" fillId="0" borderId="6" xfId="4" quotePrefix="1" applyFont="1" applyBorder="1" applyAlignment="1">
      <alignment vertical="center" wrapText="1"/>
    </xf>
    <xf numFmtId="0" fontId="32" fillId="0" borderId="4" xfId="4" applyFont="1" applyBorder="1" applyAlignment="1">
      <alignment vertical="center"/>
    </xf>
    <xf numFmtId="0" fontId="32" fillId="0" borderId="3" xfId="4" applyFont="1" applyBorder="1" applyAlignment="1">
      <alignment vertical="center"/>
    </xf>
    <xf numFmtId="0" fontId="32" fillId="0" borderId="52" xfId="4" applyFont="1" applyBorder="1" applyAlignment="1">
      <alignment vertical="center"/>
    </xf>
    <xf numFmtId="9" fontId="32" fillId="0" borderId="52" xfId="4" applyNumberFormat="1" applyFont="1" applyBorder="1" applyAlignment="1">
      <alignment horizontal="left" vertical="center"/>
    </xf>
    <xf numFmtId="0" fontId="32" fillId="0" borderId="5" xfId="4" applyFont="1" applyBorder="1" applyAlignment="1">
      <alignment vertical="center"/>
    </xf>
    <xf numFmtId="49" fontId="23" fillId="0" borderId="50" xfId="0" applyNumberFormat="1" applyFont="1" applyBorder="1" applyAlignment="1">
      <alignment horizontal="left" vertical="center" indent="1"/>
    </xf>
    <xf numFmtId="164" fontId="22" fillId="2" borderId="50" xfId="0" applyNumberFormat="1" applyFont="1" applyFill="1" applyBorder="1" applyAlignment="1">
      <alignment horizontal="right" vertical="center"/>
    </xf>
    <xf numFmtId="3" fontId="22" fillId="0" borderId="50" xfId="0" applyNumberFormat="1" applyFont="1" applyBorder="1" applyAlignment="1">
      <alignment horizontal="right" vertical="center"/>
    </xf>
    <xf numFmtId="3" fontId="23" fillId="0" borderId="50" xfId="0" applyNumberFormat="1" applyFont="1" applyBorder="1" applyAlignment="1">
      <alignment vertical="center"/>
    </xf>
    <xf numFmtId="0" fontId="32" fillId="0" borderId="78" xfId="4" applyFont="1" applyBorder="1" applyAlignment="1">
      <alignment vertical="center"/>
    </xf>
    <xf numFmtId="49" fontId="5" fillId="0" borderId="1" xfId="1" applyFont="1" applyAlignment="1">
      <alignment horizontal="left" vertical="center" indent="2"/>
    </xf>
    <xf numFmtId="49" fontId="9" fillId="0" borderId="1" xfId="3" applyFont="1" applyFill="1" applyAlignment="1">
      <alignment horizontal="right" vertical="center"/>
    </xf>
    <xf numFmtId="0" fontId="32" fillId="0" borderId="51" xfId="4" applyFont="1" applyBorder="1" applyAlignment="1">
      <alignment vertical="center"/>
    </xf>
    <xf numFmtId="164" fontId="5" fillId="0" borderId="1" xfId="1" applyNumberFormat="1" applyFont="1" applyAlignment="1">
      <alignment horizontal="right" vertical="center"/>
    </xf>
    <xf numFmtId="164" fontId="6" fillId="2" borderId="50" xfId="0" applyNumberFormat="1" applyFont="1" applyFill="1" applyBorder="1" applyAlignment="1">
      <alignment horizontal="right" vertical="center"/>
    </xf>
    <xf numFmtId="49" fontId="10" fillId="0" borderId="48" xfId="1" applyFont="1" applyBorder="1">
      <alignment vertical="center"/>
    </xf>
    <xf numFmtId="49" fontId="11" fillId="0" borderId="48" xfId="1" applyFont="1" applyBorder="1" applyAlignment="1">
      <alignment horizontal="right" vertical="center"/>
    </xf>
    <xf numFmtId="49" fontId="17" fillId="0" borderId="48" xfId="1" applyFont="1" applyBorder="1" applyAlignment="1">
      <alignment horizontal="right" vertical="center"/>
    </xf>
    <xf numFmtId="49" fontId="15" fillId="0" borderId="1" xfId="0" applyNumberFormat="1" applyFont="1" applyBorder="1" applyAlignment="1">
      <alignment horizontal="left" vertical="center" indent="1"/>
    </xf>
    <xf numFmtId="0" fontId="6" fillId="2" borderId="1" xfId="0" applyFont="1" applyFill="1" applyBorder="1" applyAlignment="1">
      <alignment horizontal="right" vertical="center"/>
    </xf>
    <xf numFmtId="3" fontId="6" fillId="0" borderId="1" xfId="0" applyNumberFormat="1" applyFont="1" applyBorder="1" applyAlignment="1">
      <alignment horizontal="right" vertical="center"/>
    </xf>
    <xf numFmtId="49" fontId="14" fillId="0" borderId="1" xfId="0" applyNumberFormat="1" applyFont="1" applyBorder="1" applyAlignment="1">
      <alignment horizontal="left" vertical="center" indent="1"/>
    </xf>
    <xf numFmtId="0" fontId="5" fillId="0" borderId="1" xfId="0" applyFont="1" applyBorder="1" applyAlignment="1">
      <alignment horizontal="right" vertical="center"/>
    </xf>
    <xf numFmtId="164" fontId="6" fillId="0" borderId="1" xfId="0" applyNumberFormat="1" applyFont="1" applyBorder="1" applyAlignment="1">
      <alignment horizontal="right" vertical="center"/>
    </xf>
    <xf numFmtId="0" fontId="6" fillId="0" borderId="1" xfId="0" applyFont="1" applyBorder="1" applyAlignment="1">
      <alignment horizontal="right" vertical="center"/>
    </xf>
    <xf numFmtId="49" fontId="15" fillId="0" borderId="50" xfId="0" applyNumberFormat="1" applyFont="1" applyBorder="1" applyAlignment="1">
      <alignment horizontal="left" vertical="center" indent="1"/>
    </xf>
    <xf numFmtId="0" fontId="5" fillId="0" borderId="50" xfId="0" applyFont="1" applyBorder="1" applyAlignment="1">
      <alignment horizontal="right" vertical="center"/>
    </xf>
    <xf numFmtId="0" fontId="6" fillId="0" borderId="50" xfId="0" applyFont="1" applyBorder="1" applyAlignment="1">
      <alignment horizontal="right" vertical="center"/>
    </xf>
    <xf numFmtId="0" fontId="4" fillId="0" borderId="0" xfId="0" applyFont="1" applyAlignment="1">
      <alignment vertical="top"/>
    </xf>
    <xf numFmtId="0" fontId="15" fillId="0" borderId="29" xfId="0" applyFont="1" applyBorder="1" applyAlignment="1">
      <alignment vertical="center" wrapText="1"/>
    </xf>
    <xf numFmtId="0" fontId="15" fillId="0" borderId="34" xfId="0" applyFont="1" applyBorder="1" applyAlignment="1">
      <alignment horizontal="left" vertical="center" wrapText="1"/>
    </xf>
    <xf numFmtId="0" fontId="15" fillId="0" borderId="90" xfId="0" applyFont="1" applyBorder="1" applyAlignment="1">
      <alignment vertical="center"/>
    </xf>
    <xf numFmtId="0" fontId="15" fillId="0" borderId="89" xfId="0" applyFont="1" applyBorder="1" applyAlignment="1">
      <alignment vertical="center"/>
    </xf>
    <xf numFmtId="1" fontId="23" fillId="0" borderId="1" xfId="0" applyNumberFormat="1" applyFont="1" applyBorder="1" applyAlignment="1">
      <alignment horizontal="right" vertical="center"/>
    </xf>
    <xf numFmtId="164" fontId="22" fillId="0" borderId="50" xfId="0" applyNumberFormat="1" applyFont="1" applyBorder="1" applyAlignment="1">
      <alignment horizontal="right" vertical="center"/>
    </xf>
    <xf numFmtId="1" fontId="6" fillId="0" borderId="2" xfId="0" applyNumberFormat="1" applyFont="1" applyBorder="1" applyAlignment="1">
      <alignment horizontal="right" vertical="center"/>
    </xf>
    <xf numFmtId="0" fontId="23" fillId="0" borderId="1" xfId="0" applyFont="1" applyBorder="1" applyAlignment="1">
      <alignment vertical="center"/>
    </xf>
    <xf numFmtId="0" fontId="6" fillId="0" borderId="1" xfId="0" applyFont="1" applyBorder="1" applyAlignment="1">
      <alignment vertical="center"/>
    </xf>
    <xf numFmtId="1" fontId="22" fillId="0" borderId="1" xfId="0" applyNumberFormat="1" applyFont="1" applyBorder="1" applyAlignment="1">
      <alignment horizontal="right" vertical="center"/>
    </xf>
    <xf numFmtId="1" fontId="6" fillId="0" borderId="46" xfId="0" applyNumberFormat="1" applyFont="1" applyBorder="1" applyAlignment="1">
      <alignment horizontal="right" vertical="center"/>
    </xf>
    <xf numFmtId="1" fontId="6" fillId="0" borderId="86" xfId="0" applyNumberFormat="1" applyFont="1" applyBorder="1" applyAlignment="1">
      <alignment horizontal="right" vertical="center"/>
    </xf>
    <xf numFmtId="1" fontId="6" fillId="0" borderId="87" xfId="0" applyNumberFormat="1" applyFont="1" applyBorder="1" applyAlignment="1">
      <alignment horizontal="right" vertical="center"/>
    </xf>
    <xf numFmtId="0" fontId="6" fillId="0" borderId="0" xfId="0" applyFont="1" applyAlignment="1">
      <alignment horizontal="right" vertical="center"/>
    </xf>
    <xf numFmtId="1" fontId="6" fillId="2" borderId="85" xfId="0" applyNumberFormat="1" applyFont="1" applyFill="1" applyBorder="1" applyAlignment="1">
      <alignment vertical="center" wrapText="1"/>
    </xf>
    <xf numFmtId="164" fontId="6" fillId="0" borderId="63" xfId="0" applyNumberFormat="1" applyFont="1" applyBorder="1" applyAlignment="1">
      <alignment horizontal="right" vertical="center"/>
    </xf>
    <xf numFmtId="164" fontId="6" fillId="0" borderId="50" xfId="0" applyNumberFormat="1" applyFont="1" applyBorder="1" applyAlignment="1">
      <alignment horizontal="right" vertical="center"/>
    </xf>
    <xf numFmtId="0" fontId="6" fillId="0" borderId="63" xfId="0" applyFont="1" applyBorder="1" applyAlignment="1">
      <alignment horizontal="left" vertical="center"/>
    </xf>
    <xf numFmtId="9" fontId="6" fillId="0" borderId="63" xfId="0" applyNumberFormat="1" applyFont="1" applyBorder="1" applyAlignment="1">
      <alignment horizontal="right" vertical="center"/>
    </xf>
    <xf numFmtId="164" fontId="6" fillId="0" borderId="0" xfId="0" applyNumberFormat="1" applyFont="1" applyAlignment="1">
      <alignment horizontal="right" vertical="center"/>
    </xf>
    <xf numFmtId="49" fontId="6" fillId="0" borderId="2" xfId="0" applyNumberFormat="1" applyFont="1" applyBorder="1" applyAlignment="1">
      <alignment horizontal="left" vertical="center" indent="2"/>
    </xf>
    <xf numFmtId="164" fontId="6" fillId="2" borderId="2" xfId="0" applyNumberFormat="1" applyFont="1" applyFill="1" applyBorder="1" applyAlignment="1">
      <alignment horizontal="right" vertical="center"/>
    </xf>
    <xf numFmtId="49" fontId="6" fillId="0" borderId="46" xfId="0" applyNumberFormat="1" applyFont="1" applyBorder="1" applyAlignment="1">
      <alignment horizontal="left" vertical="center" indent="2"/>
    </xf>
    <xf numFmtId="49" fontId="6" fillId="0" borderId="14" xfId="0" applyNumberFormat="1" applyFont="1" applyBorder="1" applyAlignment="1">
      <alignment horizontal="left" vertical="center" indent="2"/>
    </xf>
    <xf numFmtId="49" fontId="6" fillId="0" borderId="47" xfId="0" applyNumberFormat="1" applyFont="1" applyBorder="1" applyAlignment="1">
      <alignment horizontal="left" vertical="center" indent="2"/>
    </xf>
    <xf numFmtId="49" fontId="6" fillId="0" borderId="85" xfId="0" applyNumberFormat="1" applyFont="1" applyBorder="1" applyAlignment="1">
      <alignment horizontal="left" vertical="center" indent="2"/>
    </xf>
    <xf numFmtId="49" fontId="6" fillId="0" borderId="86" xfId="0" applyNumberFormat="1" applyFont="1" applyBorder="1" applyAlignment="1">
      <alignment horizontal="left" vertical="center" indent="2"/>
    </xf>
    <xf numFmtId="49" fontId="6" fillId="0" borderId="87" xfId="0" applyNumberFormat="1" applyFont="1" applyBorder="1" applyAlignment="1">
      <alignment horizontal="left" vertical="center" indent="2"/>
    </xf>
    <xf numFmtId="0" fontId="28" fillId="0" borderId="0" xfId="6">
      <alignment vertical="center"/>
    </xf>
    <xf numFmtId="49" fontId="15" fillId="0" borderId="0" xfId="2" applyFont="1" applyAlignment="1">
      <alignment vertical="center" wrapText="1"/>
    </xf>
    <xf numFmtId="0" fontId="22" fillId="0" borderId="54" xfId="0" applyFont="1" applyBorder="1" applyAlignment="1">
      <alignment horizontal="left" vertical="center" wrapText="1"/>
    </xf>
    <xf numFmtId="0" fontId="5" fillId="0" borderId="54" xfId="0" applyFont="1" applyBorder="1" applyAlignment="1">
      <alignment vertical="center" wrapText="1"/>
    </xf>
    <xf numFmtId="0" fontId="6" fillId="2" borderId="14" xfId="0" applyFont="1" applyFill="1" applyBorder="1" applyAlignment="1">
      <alignment horizontal="right" vertical="center"/>
    </xf>
    <xf numFmtId="3" fontId="5" fillId="2" borderId="1" xfId="0" applyNumberFormat="1" applyFont="1" applyFill="1" applyBorder="1" applyAlignment="1">
      <alignment horizontal="right" vertical="center"/>
    </xf>
    <xf numFmtId="3" fontId="5" fillId="2" borderId="1" xfId="0" applyNumberFormat="1" applyFont="1" applyFill="1" applyBorder="1" applyAlignment="1">
      <alignment vertical="center"/>
    </xf>
    <xf numFmtId="3" fontId="5" fillId="0" borderId="1" xfId="0" applyNumberFormat="1" applyFont="1" applyBorder="1" applyAlignment="1">
      <alignment vertical="center"/>
    </xf>
    <xf numFmtId="3" fontId="5" fillId="0" borderId="64" xfId="0" applyNumberFormat="1" applyFont="1" applyBorder="1" applyAlignment="1">
      <alignment horizontal="right" vertical="center"/>
    </xf>
    <xf numFmtId="3" fontId="6" fillId="0" borderId="64" xfId="0" applyNumberFormat="1" applyFont="1" applyBorder="1" applyAlignment="1">
      <alignment vertical="center"/>
    </xf>
    <xf numFmtId="3" fontId="6" fillId="0" borderId="65" xfId="0" applyNumberFormat="1" applyFont="1" applyBorder="1" applyAlignment="1">
      <alignment vertical="center"/>
    </xf>
    <xf numFmtId="3" fontId="5" fillId="0" borderId="65" xfId="0" applyNumberFormat="1" applyFont="1" applyBorder="1" applyAlignment="1">
      <alignment vertical="center"/>
    </xf>
    <xf numFmtId="3" fontId="6" fillId="0" borderId="64" xfId="0" applyNumberFormat="1" applyFont="1" applyBorder="1" applyAlignment="1">
      <alignment horizontal="right" vertical="center"/>
    </xf>
    <xf numFmtId="3" fontId="5" fillId="0" borderId="65" xfId="0" applyNumberFormat="1" applyFont="1" applyBorder="1" applyAlignment="1">
      <alignment horizontal="right" vertical="center"/>
    </xf>
    <xf numFmtId="3" fontId="5" fillId="2" borderId="50" xfId="0" applyNumberFormat="1" applyFont="1" applyFill="1" applyBorder="1" applyAlignment="1">
      <alignment horizontal="right" vertical="center"/>
    </xf>
    <xf numFmtId="3" fontId="5" fillId="0" borderId="50" xfId="0" applyNumberFormat="1" applyFont="1" applyBorder="1" applyAlignment="1">
      <alignment horizontal="right" vertical="center"/>
    </xf>
    <xf numFmtId="3" fontId="5" fillId="0" borderId="66" xfId="0" applyNumberFormat="1" applyFont="1" applyBorder="1" applyAlignment="1">
      <alignment horizontal="right" vertical="center"/>
    </xf>
    <xf numFmtId="3" fontId="6" fillId="0" borderId="66" xfId="0" applyNumberFormat="1" applyFont="1" applyBorder="1" applyAlignment="1">
      <alignment horizontal="right" vertical="center"/>
    </xf>
    <xf numFmtId="3" fontId="5" fillId="0" borderId="67" xfId="0" applyNumberFormat="1" applyFont="1" applyBorder="1" applyAlignment="1">
      <alignment horizontal="right" vertical="center"/>
    </xf>
    <xf numFmtId="3" fontId="6" fillId="0" borderId="50" xfId="0" applyNumberFormat="1" applyFont="1" applyBorder="1" applyAlignment="1">
      <alignment horizontal="right" vertical="center"/>
    </xf>
    <xf numFmtId="0" fontId="6" fillId="2" borderId="47" xfId="0" applyFont="1" applyFill="1" applyBorder="1" applyAlignment="1">
      <alignment horizontal="right" vertical="center"/>
    </xf>
    <xf numFmtId="1" fontId="6" fillId="0" borderId="93" xfId="0" applyNumberFormat="1" applyFont="1" applyBorder="1" applyAlignment="1">
      <alignment horizontal="right" vertical="center"/>
    </xf>
    <xf numFmtId="1" fontId="5" fillId="0" borderId="2" xfId="0" applyNumberFormat="1" applyFont="1" applyBorder="1" applyAlignment="1">
      <alignment horizontal="right" vertical="center"/>
    </xf>
    <xf numFmtId="1" fontId="6" fillId="0" borderId="94" xfId="0" applyNumberFormat="1" applyFont="1" applyBorder="1" applyAlignment="1">
      <alignment horizontal="right" vertical="center"/>
    </xf>
    <xf numFmtId="49" fontId="6" fillId="0" borderId="95" xfId="0" applyNumberFormat="1" applyFont="1" applyBorder="1" applyAlignment="1">
      <alignment horizontal="right" vertical="center"/>
    </xf>
    <xf numFmtId="1" fontId="5" fillId="2" borderId="2" xfId="0" applyNumberFormat="1" applyFont="1" applyFill="1" applyBorder="1" applyAlignment="1">
      <alignment horizontal="right" vertical="center"/>
    </xf>
    <xf numFmtId="1" fontId="5" fillId="0" borderId="93" xfId="0" applyNumberFormat="1" applyFont="1" applyBorder="1" applyAlignment="1">
      <alignment horizontal="right" vertical="center"/>
    </xf>
    <xf numFmtId="49" fontId="4" fillId="0" borderId="2" xfId="0" applyNumberFormat="1" applyFont="1" applyBorder="1" applyAlignment="1">
      <alignment horizontal="right" vertical="center"/>
    </xf>
    <xf numFmtId="165" fontId="5" fillId="0" borderId="2" xfId="0" applyNumberFormat="1" applyFont="1" applyBorder="1" applyAlignment="1">
      <alignment horizontal="right" vertical="center"/>
    </xf>
    <xf numFmtId="165" fontId="6" fillId="0" borderId="2" xfId="0" applyNumberFormat="1" applyFont="1" applyBorder="1" applyAlignment="1">
      <alignment horizontal="right" vertical="center"/>
    </xf>
    <xf numFmtId="0" fontId="6" fillId="2" borderId="2" xfId="0" applyFont="1" applyFill="1" applyBorder="1" applyAlignment="1">
      <alignment vertical="center"/>
    </xf>
    <xf numFmtId="0" fontId="6" fillId="0" borderId="2" xfId="0" applyFont="1" applyBorder="1" applyAlignment="1">
      <alignment vertical="center"/>
    </xf>
    <xf numFmtId="49" fontId="6" fillId="0" borderId="63" xfId="0" applyNumberFormat="1" applyFont="1" applyBorder="1" applyAlignment="1">
      <alignment horizontal="left" vertical="center" indent="2"/>
    </xf>
    <xf numFmtId="49" fontId="6" fillId="0" borderId="63" xfId="0" applyNumberFormat="1" applyFont="1" applyBorder="1" applyAlignment="1">
      <alignment horizontal="right" vertical="center"/>
    </xf>
    <xf numFmtId="165" fontId="6" fillId="0" borderId="63" xfId="0" applyNumberFormat="1" applyFont="1" applyBorder="1" applyAlignment="1">
      <alignment horizontal="right" vertical="center"/>
    </xf>
    <xf numFmtId="0" fontId="6" fillId="2" borderId="50" xfId="0" applyFont="1" applyFill="1" applyBorder="1" applyAlignment="1">
      <alignment vertical="center"/>
    </xf>
    <xf numFmtId="1" fontId="6" fillId="2" borderId="94" xfId="0" applyNumberFormat="1" applyFont="1" applyFill="1" applyBorder="1" applyAlignment="1">
      <alignment vertical="center"/>
    </xf>
    <xf numFmtId="1" fontId="6" fillId="0" borderId="94" xfId="0" applyNumberFormat="1" applyFont="1" applyBorder="1" applyAlignment="1">
      <alignment vertical="center"/>
    </xf>
    <xf numFmtId="1" fontId="6" fillId="2" borderId="67" xfId="0" applyNumberFormat="1" applyFont="1" applyFill="1" applyBorder="1" applyAlignment="1">
      <alignment horizontal="right" vertical="center"/>
    </xf>
    <xf numFmtId="0" fontId="23" fillId="0" borderId="1" xfId="0" applyFont="1" applyBorder="1" applyAlignment="1">
      <alignment horizontal="right" vertical="center"/>
    </xf>
    <xf numFmtId="165" fontId="23" fillId="0" borderId="65" xfId="0" applyNumberFormat="1" applyFont="1" applyBorder="1" applyAlignment="1">
      <alignment horizontal="right" vertical="center"/>
    </xf>
    <xf numFmtId="165" fontId="6" fillId="0" borderId="65" xfId="0" applyNumberFormat="1" applyFont="1" applyBorder="1" applyAlignment="1">
      <alignment horizontal="right" vertical="center"/>
    </xf>
    <xf numFmtId="165" fontId="6" fillId="2" borderId="0" xfId="0" applyNumberFormat="1" applyFont="1" applyFill="1" applyAlignment="1">
      <alignment horizontal="right" vertical="center"/>
    </xf>
    <xf numFmtId="165" fontId="6" fillId="0" borderId="0" xfId="0" applyNumberFormat="1" applyFont="1" applyAlignment="1">
      <alignment horizontal="right" vertical="center"/>
    </xf>
    <xf numFmtId="165" fontId="6" fillId="2" borderId="1" xfId="0" applyNumberFormat="1" applyFont="1" applyFill="1" applyBorder="1" applyAlignment="1">
      <alignment horizontal="right" vertical="center"/>
    </xf>
    <xf numFmtId="1" fontId="43" fillId="7" borderId="1" xfId="0" applyNumberFormat="1" applyFont="1" applyFill="1" applyBorder="1" applyAlignment="1">
      <alignment horizontal="center" vertical="center"/>
    </xf>
    <xf numFmtId="0" fontId="32" fillId="0" borderId="3" xfId="4" applyFont="1" applyFill="1" applyBorder="1" applyAlignment="1">
      <alignment vertical="center" wrapText="1"/>
    </xf>
    <xf numFmtId="0" fontId="6" fillId="0" borderId="6" xfId="0" applyFont="1" applyBorder="1" applyAlignment="1">
      <alignment vertical="center"/>
    </xf>
    <xf numFmtId="0" fontId="32" fillId="0" borderId="53" xfId="4" applyFont="1" applyFill="1" applyBorder="1" applyAlignment="1">
      <alignment horizontal="left" vertical="center" wrapText="1"/>
    </xf>
    <xf numFmtId="0" fontId="32" fillId="0" borderId="6" xfId="4" applyFont="1" applyFill="1" applyBorder="1" applyAlignment="1">
      <alignment vertical="center"/>
    </xf>
    <xf numFmtId="0" fontId="32" fillId="0" borderId="51" xfId="4" applyFont="1" applyFill="1" applyBorder="1" applyAlignment="1">
      <alignment vertical="center"/>
    </xf>
    <xf numFmtId="0" fontId="32" fillId="0" borderId="3" xfId="4" applyFont="1" applyFill="1" applyBorder="1" applyAlignment="1">
      <alignment vertical="center"/>
    </xf>
    <xf numFmtId="0" fontId="32" fillId="0" borderId="4" xfId="4" applyFont="1" applyFill="1" applyBorder="1" applyAlignment="1">
      <alignment vertical="center" wrapText="1"/>
    </xf>
    <xf numFmtId="0" fontId="32" fillId="0" borderId="5" xfId="4" applyFont="1" applyFill="1" applyBorder="1" applyAlignment="1">
      <alignment vertical="center" wrapText="1"/>
    </xf>
    <xf numFmtId="0" fontId="32" fillId="0" borderId="54" xfId="4" applyFont="1" applyFill="1" applyBorder="1" applyAlignment="1">
      <alignment vertical="center" wrapText="1"/>
    </xf>
    <xf numFmtId="0" fontId="6" fillId="0" borderId="4" xfId="0" quotePrefix="1" applyFont="1" applyBorder="1" applyAlignment="1">
      <alignment vertical="center" wrapText="1"/>
    </xf>
    <xf numFmtId="9" fontId="32" fillId="0" borderId="3" xfId="4" applyNumberFormat="1" applyFont="1" applyBorder="1" applyAlignment="1">
      <alignment horizontal="left" vertical="center"/>
    </xf>
    <xf numFmtId="164" fontId="45" fillId="2" borderId="1" xfId="0" applyNumberFormat="1" applyFont="1" applyFill="1" applyBorder="1" applyAlignment="1">
      <alignment horizontal="right" vertical="center"/>
    </xf>
    <xf numFmtId="164" fontId="45" fillId="2" borderId="50" xfId="0" applyNumberFormat="1" applyFont="1" applyFill="1" applyBorder="1" applyAlignment="1">
      <alignment horizontal="right" vertical="center"/>
    </xf>
    <xf numFmtId="49" fontId="6" fillId="2" borderId="1" xfId="0" applyNumberFormat="1" applyFont="1" applyFill="1" applyBorder="1" applyAlignment="1">
      <alignment horizontal="right" vertical="center"/>
    </xf>
    <xf numFmtId="0" fontId="6" fillId="3" borderId="51" xfId="0" applyFont="1" applyFill="1" applyBorder="1" applyAlignment="1">
      <alignment vertical="center" wrapText="1"/>
    </xf>
    <xf numFmtId="0" fontId="6" fillId="0" borderId="52" xfId="0" quotePrefix="1" applyFont="1" applyBorder="1" applyAlignment="1">
      <alignment vertical="center" wrapText="1"/>
    </xf>
    <xf numFmtId="0" fontId="6" fillId="0" borderId="54" xfId="0" quotePrefix="1" applyFont="1" applyBorder="1" applyAlignment="1">
      <alignment vertical="center"/>
    </xf>
    <xf numFmtId="164" fontId="6" fillId="0" borderId="0" xfId="0" applyNumberFormat="1" applyFont="1" applyAlignment="1">
      <alignment vertical="center"/>
    </xf>
    <xf numFmtId="2" fontId="5" fillId="2" borderId="50" xfId="0" applyNumberFormat="1" applyFont="1" applyFill="1" applyBorder="1" applyAlignment="1">
      <alignment horizontal="right" vertical="center"/>
    </xf>
    <xf numFmtId="0" fontId="33" fillId="0" borderId="7" xfId="6" applyFont="1" applyBorder="1" applyAlignment="1">
      <alignment horizontal="center" vertical="center"/>
    </xf>
    <xf numFmtId="0" fontId="1" fillId="0" borderId="0" xfId="5" applyFont="1" applyAlignment="1">
      <alignment horizontal="center" vertical="center"/>
    </xf>
    <xf numFmtId="0" fontId="15" fillId="0" borderId="0" xfId="0" applyFont="1" applyAlignment="1">
      <alignment horizontal="left" vertical="center" wrapText="1"/>
    </xf>
    <xf numFmtId="0" fontId="4" fillId="0" borderId="0" xfId="0" applyFont="1" applyAlignment="1">
      <alignment horizontal="right" vertical="center"/>
    </xf>
    <xf numFmtId="49" fontId="15" fillId="0" borderId="0" xfId="2" applyFont="1" applyAlignment="1">
      <alignment horizontal="left" vertical="center" wrapText="1"/>
    </xf>
    <xf numFmtId="49" fontId="31" fillId="0" borderId="0" xfId="2" applyFont="1" applyAlignment="1">
      <alignment horizontal="center" vertical="center"/>
    </xf>
    <xf numFmtId="0" fontId="15"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center" wrapText="1"/>
    </xf>
    <xf numFmtId="0" fontId="0" fillId="0" borderId="19" xfId="0" applyBorder="1" applyAlignment="1">
      <alignment horizontal="center" vertical="center"/>
    </xf>
    <xf numFmtId="0" fontId="0" fillId="0" borderId="88" xfId="0" applyBorder="1" applyAlignment="1">
      <alignment horizontal="center" vertical="center"/>
    </xf>
    <xf numFmtId="0" fontId="18" fillId="7" borderId="43" xfId="0" applyFont="1" applyFill="1" applyBorder="1" applyAlignment="1">
      <alignment horizontal="left" vertical="center" wrapText="1"/>
    </xf>
    <xf numFmtId="0" fontId="18" fillId="7" borderId="44" xfId="0" applyFont="1" applyFill="1" applyBorder="1" applyAlignment="1">
      <alignment horizontal="left" vertical="center" wrapText="1"/>
    </xf>
    <xf numFmtId="0" fontId="18" fillId="7" borderId="45" xfId="0" applyFont="1" applyFill="1" applyBorder="1" applyAlignment="1">
      <alignment horizontal="left" vertical="center" wrapText="1"/>
    </xf>
    <xf numFmtId="0" fontId="18" fillId="7" borderId="79" xfId="0" applyFont="1" applyFill="1" applyBorder="1" applyAlignment="1">
      <alignment horizontal="left" vertical="center" wrapText="1"/>
    </xf>
    <xf numFmtId="0" fontId="18" fillId="7" borderId="80" xfId="0" applyFont="1" applyFill="1" applyBorder="1" applyAlignment="1">
      <alignment horizontal="left" vertical="center" wrapText="1"/>
    </xf>
    <xf numFmtId="0" fontId="18" fillId="7" borderId="81" xfId="0" applyFont="1" applyFill="1" applyBorder="1" applyAlignment="1">
      <alignment horizontal="left" vertical="center" wrapText="1"/>
    </xf>
    <xf numFmtId="0" fontId="4" fillId="0" borderId="0" xfId="0" applyFont="1" applyAlignment="1">
      <alignment horizontal="left" vertical="center" wrapText="1"/>
    </xf>
    <xf numFmtId="49" fontId="30" fillId="7" borderId="18" xfId="1" applyFont="1" applyFill="1" applyBorder="1" applyAlignment="1">
      <alignment horizontal="left" vertical="center" wrapText="1"/>
    </xf>
    <xf numFmtId="49" fontId="30" fillId="7" borderId="19" xfId="1" applyFont="1" applyFill="1" applyBorder="1" applyAlignment="1">
      <alignment horizontal="left" vertical="center" wrapText="1"/>
    </xf>
    <xf numFmtId="49" fontId="30" fillId="7" borderId="20" xfId="1" applyFont="1" applyFill="1" applyBorder="1" applyAlignment="1">
      <alignment horizontal="left" vertical="center" wrapText="1"/>
    </xf>
    <xf numFmtId="49" fontId="30" fillId="7" borderId="21" xfId="1" applyFont="1" applyFill="1" applyBorder="1" applyAlignment="1">
      <alignment horizontal="left" vertical="center" wrapText="1"/>
    </xf>
    <xf numFmtId="49" fontId="30" fillId="7" borderId="0" xfId="1" applyFont="1" applyFill="1" applyBorder="1" applyAlignment="1">
      <alignment horizontal="left" vertical="center" wrapText="1"/>
    </xf>
    <xf numFmtId="49" fontId="30" fillId="7" borderId="22" xfId="1" applyFont="1" applyFill="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0" fillId="0" borderId="0" xfId="0" applyAlignment="1">
      <alignment horizontal="left" vertical="center" wrapText="1"/>
    </xf>
    <xf numFmtId="0" fontId="18" fillId="7" borderId="72" xfId="0" applyFont="1" applyFill="1" applyBorder="1" applyAlignment="1">
      <alignment horizontal="left" vertical="center" wrapText="1"/>
    </xf>
    <xf numFmtId="0" fontId="18" fillId="7" borderId="73" xfId="0" applyFont="1" applyFill="1" applyBorder="1" applyAlignment="1">
      <alignment horizontal="left" vertical="center" wrapText="1"/>
    </xf>
    <xf numFmtId="0" fontId="18" fillId="7" borderId="74" xfId="0" applyFont="1" applyFill="1" applyBorder="1" applyAlignment="1">
      <alignment horizontal="left" vertical="center" wrapText="1"/>
    </xf>
    <xf numFmtId="0" fontId="18" fillId="7" borderId="40" xfId="0" applyFont="1" applyFill="1" applyBorder="1" applyAlignment="1">
      <alignment horizontal="left" vertical="center" wrapText="1"/>
    </xf>
    <xf numFmtId="0" fontId="18" fillId="7" borderId="41" xfId="0" applyFont="1" applyFill="1" applyBorder="1" applyAlignment="1">
      <alignment horizontal="left" vertical="center" wrapText="1"/>
    </xf>
    <xf numFmtId="0" fontId="18" fillId="7" borderId="42" xfId="0" applyFont="1" applyFill="1" applyBorder="1" applyAlignment="1">
      <alignment horizontal="left" vertical="center" wrapText="1"/>
    </xf>
    <xf numFmtId="0" fontId="18" fillId="7" borderId="75" xfId="0" applyFont="1" applyFill="1" applyBorder="1" applyAlignment="1">
      <alignment horizontal="left" vertical="center" wrapText="1"/>
    </xf>
    <xf numFmtId="0" fontId="18" fillId="7" borderId="76" xfId="0" applyFont="1" applyFill="1" applyBorder="1" applyAlignment="1">
      <alignment horizontal="left" vertical="center" wrapText="1"/>
    </xf>
    <xf numFmtId="0" fontId="18" fillId="7" borderId="77" xfId="0" applyFont="1" applyFill="1" applyBorder="1" applyAlignment="1">
      <alignment horizontal="left" vertical="center" wrapText="1"/>
    </xf>
    <xf numFmtId="0" fontId="0" fillId="0" borderId="0" xfId="0" applyAlignment="1">
      <alignment horizontal="center" wrapText="1"/>
    </xf>
    <xf numFmtId="0" fontId="18" fillId="7" borderId="30" xfId="0" applyFont="1" applyFill="1" applyBorder="1" applyAlignment="1">
      <alignment horizontal="left" vertical="center" wrapText="1"/>
    </xf>
    <xf numFmtId="0" fontId="18" fillId="7" borderId="31" xfId="0" applyFont="1" applyFill="1" applyBorder="1" applyAlignment="1">
      <alignment horizontal="left" vertical="center" wrapText="1"/>
    </xf>
    <xf numFmtId="0" fontId="18" fillId="7" borderId="32" xfId="0" applyFont="1" applyFill="1" applyBorder="1" applyAlignment="1">
      <alignment horizontal="left" vertical="center" wrapText="1"/>
    </xf>
    <xf numFmtId="0" fontId="0" fillId="0" borderId="19" xfId="0" applyBorder="1" applyAlignment="1">
      <alignment horizontal="center"/>
    </xf>
    <xf numFmtId="0" fontId="0" fillId="0" borderId="88" xfId="0" applyBorder="1" applyAlignment="1">
      <alignment horizontal="center"/>
    </xf>
    <xf numFmtId="0" fontId="7" fillId="0" borderId="0" xfId="0" applyFont="1" applyAlignment="1">
      <alignment horizontal="center" vertical="center"/>
    </xf>
    <xf numFmtId="49" fontId="18" fillId="7" borderId="48" xfId="1" applyFont="1" applyFill="1" applyBorder="1" applyAlignment="1">
      <alignment horizontal="center" vertical="center"/>
    </xf>
    <xf numFmtId="1" fontId="23" fillId="0" borderId="64" xfId="0" applyNumberFormat="1" applyFont="1" applyBorder="1" applyAlignment="1">
      <alignment horizontal="center" vertical="center"/>
    </xf>
    <xf numFmtId="1" fontId="23" fillId="0" borderId="1" xfId="0" applyNumberFormat="1" applyFont="1" applyBorder="1" applyAlignment="1">
      <alignment horizontal="center" vertical="center"/>
    </xf>
    <xf numFmtId="3" fontId="5" fillId="3" borderId="63" xfId="0" applyNumberFormat="1" applyFont="1" applyFill="1" applyBorder="1" applyAlignment="1">
      <alignment horizontal="center" vertical="center"/>
    </xf>
    <xf numFmtId="1" fontId="5" fillId="0" borderId="1" xfId="0" applyNumberFormat="1" applyFont="1" applyBorder="1" applyAlignment="1">
      <alignment horizontal="center" vertical="center"/>
    </xf>
    <xf numFmtId="3" fontId="5" fillId="3"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1" fontId="5" fillId="0" borderId="64" xfId="0" applyNumberFormat="1" applyFont="1" applyBorder="1" applyAlignment="1">
      <alignment horizontal="center" vertical="center"/>
    </xf>
    <xf numFmtId="1" fontId="5" fillId="0" borderId="65" xfId="0" applyNumberFormat="1" applyFont="1" applyBorder="1" applyAlignment="1">
      <alignment horizontal="center" vertical="center"/>
    </xf>
    <xf numFmtId="49" fontId="4" fillId="0" borderId="0" xfId="0" applyNumberFormat="1" applyFont="1" applyAlignment="1">
      <alignment horizontal="left" vertical="center" wrapText="1"/>
    </xf>
    <xf numFmtId="0" fontId="15" fillId="0" borderId="0" xfId="0" applyFont="1" applyAlignment="1">
      <alignment horizontal="left" vertical="top" wrapText="1"/>
    </xf>
    <xf numFmtId="0" fontId="6" fillId="0" borderId="2" xfId="0" quotePrefix="1" applyFont="1" applyBorder="1" applyAlignment="1">
      <alignment horizontal="left" vertical="center" indent="2"/>
    </xf>
    <xf numFmtId="0" fontId="6" fillId="0" borderId="63" xfId="0" quotePrefix="1" applyFont="1" applyBorder="1" applyAlignment="1">
      <alignment horizontal="left" vertical="center" indent="2"/>
    </xf>
    <xf numFmtId="0" fontId="4" fillId="0" borderId="0" xfId="0" quotePrefix="1" applyFont="1" applyAlignment="1">
      <alignment horizontal="left" vertical="center" wrapText="1"/>
    </xf>
    <xf numFmtId="164" fontId="6" fillId="0" borderId="1" xfId="0" applyNumberFormat="1" applyFont="1" applyBorder="1" applyAlignment="1">
      <alignment horizontal="center" vertical="center"/>
    </xf>
    <xf numFmtId="164" fontId="6" fillId="0" borderId="50" xfId="0" applyNumberFormat="1" applyFont="1" applyBorder="1" applyAlignment="1">
      <alignment horizontal="center" vertical="center"/>
    </xf>
    <xf numFmtId="0" fontId="4" fillId="3" borderId="0" xfId="0" applyFont="1" applyFill="1" applyAlignment="1">
      <alignment horizontal="left" vertical="center" wrapText="1"/>
    </xf>
    <xf numFmtId="0" fontId="0" fillId="0" borderId="0" xfId="0" applyAlignment="1">
      <alignment horizontal="center" vertical="center"/>
    </xf>
    <xf numFmtId="1" fontId="5" fillId="0" borderId="50" xfId="0" applyNumberFormat="1" applyFont="1" applyBorder="1" applyAlignment="1">
      <alignment horizontal="center" vertical="center"/>
    </xf>
    <xf numFmtId="0" fontId="23" fillId="0" borderId="6" xfId="0" applyFont="1" applyBorder="1" applyAlignment="1">
      <alignment horizontal="left" vertical="center" wrapText="1"/>
    </xf>
    <xf numFmtId="0" fontId="23" fillId="0" borderId="3" xfId="0" applyFont="1" applyBorder="1" applyAlignment="1">
      <alignment horizontal="left"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51" xfId="0" applyFont="1" applyBorder="1" applyAlignment="1">
      <alignment horizontal="left" vertical="center"/>
    </xf>
    <xf numFmtId="0" fontId="6" fillId="0" borderId="53" xfId="0" applyFont="1" applyBorder="1" applyAlignment="1">
      <alignment horizontal="left" vertical="center" wrapText="1"/>
    </xf>
    <xf numFmtId="0" fontId="6" fillId="0" borderId="6" xfId="0" applyFont="1" applyBorder="1" applyAlignment="1">
      <alignment horizontal="left" vertical="center" wrapText="1"/>
    </xf>
    <xf numFmtId="0" fontId="23" fillId="0" borderId="53" xfId="0" applyFont="1" applyBorder="1" applyAlignment="1">
      <alignment horizontal="left" vertical="center"/>
    </xf>
    <xf numFmtId="0" fontId="23" fillId="0" borderId="6" xfId="0" applyFont="1" applyBorder="1" applyAlignment="1">
      <alignment horizontal="left" vertical="center"/>
    </xf>
    <xf numFmtId="0" fontId="23" fillId="0" borderId="5" xfId="0" applyFont="1" applyBorder="1" applyAlignment="1">
      <alignment horizontal="left"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21" fillId="8" borderId="83" xfId="0" applyFont="1" applyFill="1" applyBorder="1" applyAlignment="1">
      <alignment horizontal="left" vertical="center" wrapText="1"/>
    </xf>
    <xf numFmtId="0" fontId="21" fillId="8" borderId="82" xfId="0" applyFont="1" applyFill="1" applyBorder="1" applyAlignment="1">
      <alignment horizontal="left" vertical="center" wrapText="1"/>
    </xf>
    <xf numFmtId="0" fontId="21" fillId="8" borderId="84"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23" fillId="0" borderId="52" xfId="0" applyFont="1" applyBorder="1" applyAlignment="1">
      <alignment horizontal="left" vertical="center"/>
    </xf>
    <xf numFmtId="0" fontId="23" fillId="0" borderId="53" xfId="0" applyFont="1" applyBorder="1" applyAlignment="1">
      <alignment horizontal="left" vertical="center" wrapText="1"/>
    </xf>
    <xf numFmtId="0" fontId="23" fillId="0" borderId="54" xfId="0" applyFont="1" applyBorder="1" applyAlignment="1">
      <alignment horizontal="left" vertical="center" wrapText="1"/>
    </xf>
    <xf numFmtId="0" fontId="7" fillId="0" borderId="0" xfId="0" applyFont="1" applyAlignment="1">
      <alignment horizontal="left" vertical="center"/>
    </xf>
    <xf numFmtId="0" fontId="22" fillId="0" borderId="3" xfId="0" applyFont="1" applyBorder="1" applyAlignment="1">
      <alignment horizontal="left" vertical="center" wrapText="1"/>
    </xf>
    <xf numFmtId="0" fontId="22" fillId="9" borderId="3" xfId="0" applyFont="1" applyFill="1" applyBorder="1" applyAlignment="1">
      <alignment horizontal="left" vertical="center" wrapText="1"/>
    </xf>
    <xf numFmtId="0" fontId="17" fillId="0" borderId="0" xfId="0" applyFont="1" applyAlignment="1">
      <alignment horizontal="left" vertical="center" wrapText="1"/>
    </xf>
    <xf numFmtId="0" fontId="22" fillId="0" borderId="51" xfId="0" applyFont="1" applyBorder="1" applyAlignment="1">
      <alignment horizontal="left" vertical="center" wrapText="1"/>
    </xf>
    <xf numFmtId="0" fontId="22" fillId="0" borderId="52" xfId="0" applyFont="1" applyBorder="1" applyAlignment="1">
      <alignment horizontal="left" vertical="center" wrapText="1"/>
    </xf>
    <xf numFmtId="0" fontId="22" fillId="0" borderId="53" xfId="0" applyFont="1" applyBorder="1" applyAlignment="1">
      <alignment horizontal="left" vertical="center" wrapText="1"/>
    </xf>
    <xf numFmtId="0" fontId="22" fillId="0" borderId="5" xfId="0" applyFont="1" applyBorder="1" applyAlignment="1">
      <alignment horizontal="left" vertical="center" wrapText="1"/>
    </xf>
    <xf numFmtId="0" fontId="22" fillId="0" borderId="54" xfId="0" applyFont="1" applyBorder="1" applyAlignment="1">
      <alignment horizontal="left" vertical="center" wrapText="1"/>
    </xf>
    <xf numFmtId="0" fontId="22" fillId="0" borderId="91" xfId="0" applyFont="1" applyBorder="1" applyAlignment="1">
      <alignment horizontal="left" vertical="center" wrapText="1"/>
    </xf>
    <xf numFmtId="0" fontId="22" fillId="0" borderId="92" xfId="0" applyFont="1" applyBorder="1" applyAlignment="1">
      <alignment horizontal="left" vertical="center" wrapText="1"/>
    </xf>
    <xf numFmtId="0" fontId="5" fillId="0" borderId="54" xfId="0" applyFont="1" applyBorder="1" applyAlignment="1">
      <alignment horizontal="left" vertical="center" wrapText="1"/>
    </xf>
    <xf numFmtId="0" fontId="0" fillId="0" borderId="0" xfId="0" applyAlignment="1">
      <alignment horizontal="left" vertical="center"/>
    </xf>
    <xf numFmtId="0" fontId="5" fillId="0" borderId="5" xfId="0" applyFont="1" applyBorder="1" applyAlignment="1">
      <alignment horizontal="left" vertical="center" wrapText="1"/>
    </xf>
    <xf numFmtId="0" fontId="5" fillId="0" borderId="51" xfId="0" applyFont="1" applyBorder="1" applyAlignment="1">
      <alignment horizontal="left" vertical="center" wrapText="1"/>
    </xf>
    <xf numFmtId="0" fontId="5" fillId="0" borderId="3" xfId="0" applyFont="1" applyBorder="1" applyAlignment="1">
      <alignment horizontal="left" vertical="center" wrapText="1"/>
    </xf>
    <xf numFmtId="0" fontId="0" fillId="0" borderId="0" xfId="0" applyAlignment="1">
      <alignment horizontal="center"/>
    </xf>
    <xf numFmtId="0" fontId="6" fillId="0" borderId="59" xfId="0" applyFont="1" applyBorder="1" applyAlignment="1">
      <alignment horizontal="left" vertical="center" wrapText="1"/>
    </xf>
    <xf numFmtId="0" fontId="6" fillId="0" borderId="9" xfId="0" applyFont="1" applyBorder="1" applyAlignment="1">
      <alignment horizontal="left" vertical="center"/>
    </xf>
    <xf numFmtId="0" fontId="6" fillId="0" borderId="16" xfId="0" applyFont="1" applyBorder="1" applyAlignment="1">
      <alignment horizontal="left" vertical="center"/>
    </xf>
    <xf numFmtId="0" fontId="6" fillId="0" borderId="5" xfId="0" applyFont="1" applyBorder="1" applyAlignment="1">
      <alignment horizontal="left" vertical="center"/>
    </xf>
    <xf numFmtId="0" fontId="6" fillId="0" borderId="54" xfId="0" applyFont="1" applyBorder="1" applyAlignment="1">
      <alignment horizontal="left" vertical="center"/>
    </xf>
    <xf numFmtId="0" fontId="5" fillId="0" borderId="5" xfId="4" applyFont="1" applyBorder="1" applyAlignment="1">
      <alignment horizontal="left" vertical="center" wrapText="1"/>
    </xf>
    <xf numFmtId="0" fontId="37" fillId="0" borderId="5" xfId="4" applyFont="1" applyBorder="1" applyAlignment="1">
      <alignment horizontal="left" vertical="center"/>
    </xf>
    <xf numFmtId="0" fontId="37" fillId="0" borderId="54" xfId="4" applyFont="1" applyBorder="1" applyAlignment="1">
      <alignment horizontal="left" vertical="center"/>
    </xf>
    <xf numFmtId="0" fontId="7" fillId="0" borderId="5" xfId="0" applyFont="1" applyBorder="1" applyAlignment="1">
      <alignment horizontal="left" vertical="center"/>
    </xf>
    <xf numFmtId="0" fontId="7" fillId="0" borderId="54" xfId="0" applyFont="1" applyBorder="1" applyAlignment="1">
      <alignment horizontal="left" vertical="center"/>
    </xf>
    <xf numFmtId="0" fontId="0" fillId="0" borderId="55" xfId="0" applyBorder="1" applyAlignment="1">
      <alignment horizont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17" xfId="0" applyFont="1" applyBorder="1" applyAlignment="1">
      <alignment horizontal="left" vertical="center" wrapText="1"/>
    </xf>
    <xf numFmtId="0" fontId="5" fillId="0" borderId="52" xfId="0" applyFont="1" applyBorder="1" applyAlignment="1">
      <alignment horizontal="left"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2" xfId="0" applyFont="1" applyBorder="1" applyAlignment="1">
      <alignment horizontal="center" vertical="center" wrapText="1"/>
    </xf>
  </cellXfs>
  <cellStyles count="11">
    <cellStyle name="Button 1" xfId="9" xr:uid="{CB04DBA9-8135-4D5D-ADB7-CE0BB9E8511D}"/>
    <cellStyle name="Button 2" xfId="8" xr:uid="{BCCA0B38-BFB8-4FBE-BD69-B37E6CD4DD1B}"/>
    <cellStyle name="Button 3" xfId="10" xr:uid="{5FC9890A-AD5C-42E6-A321-22B2C982EB3E}"/>
    <cellStyle name="Footnote" xfId="2" xr:uid="{CB994889-85B3-43C8-A5B3-B1B28193C4DE}"/>
    <cellStyle name="H1" xfId="5" xr:uid="{E30783D4-9897-4706-A0AB-9A3935860BA9}"/>
    <cellStyle name="H3" xfId="7" xr:uid="{179D215F-217B-4DE9-90EB-B42E67BF5E26}"/>
    <cellStyle name="H5" xfId="6" xr:uid="{C84B86ED-03F9-4E23-A525-0D131AEE3693}"/>
    <cellStyle name="Hyperlink" xfId="4" builtinId="8"/>
    <cellStyle name="Normal" xfId="0" builtinId="0"/>
    <cellStyle name="Table Header" xfId="1" xr:uid="{87639FCD-42F6-4684-8B2F-94D6EA2023DC}"/>
    <cellStyle name="Table Subheader" xfId="3" xr:uid="{33CDCB1C-6965-466F-AD6B-0B3615CA4559}"/>
  </cellStyles>
  <dxfs count="0"/>
  <tableStyles count="0" defaultTableStyle="TableStyleMedium2" defaultPivotStyle="PivotStyleLight16"/>
  <colors>
    <mruColors>
      <color rgb="FFEFEFED"/>
      <color rgb="FFE4E4DF"/>
      <color rgb="FF040E39"/>
      <color rgb="FF5259A6"/>
      <color rgb="FF4A9DBD"/>
      <color rgb="FF4EC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15</xdr:row>
      <xdr:rowOff>180975</xdr:rowOff>
    </xdr:from>
    <xdr:to>
      <xdr:col>1</xdr:col>
      <xdr:colOff>1674337</xdr:colOff>
      <xdr:row>17</xdr:row>
      <xdr:rowOff>531337</xdr:rowOff>
    </xdr:to>
    <xdr:pic>
      <xdr:nvPicPr>
        <xdr:cNvPr id="9" name="Picture 8" descr="A red book and pencil&#10;&#10;Description automatically generated">
          <a:extLst>
            <a:ext uri="{FF2B5EF4-FFF2-40B4-BE49-F238E27FC236}">
              <a16:creationId xmlns:a16="http://schemas.microsoft.com/office/drawing/2014/main" id="{905F5B87-ACE7-EC2E-0C28-B43898372A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1895475"/>
          <a:ext cx="1260000" cy="1260000"/>
        </a:xfrm>
        <a:prstGeom prst="rect">
          <a:avLst/>
        </a:prstGeom>
      </xdr:spPr>
    </xdr:pic>
    <xdr:clientData/>
  </xdr:twoCellAnchor>
  <xdr:twoCellAnchor editAs="oneCell">
    <xdr:from>
      <xdr:col>1</xdr:col>
      <xdr:colOff>342900</xdr:colOff>
      <xdr:row>18</xdr:row>
      <xdr:rowOff>323850</xdr:rowOff>
    </xdr:from>
    <xdr:to>
      <xdr:col>1</xdr:col>
      <xdr:colOff>1614012</xdr:colOff>
      <xdr:row>21</xdr:row>
      <xdr:rowOff>74137</xdr:rowOff>
    </xdr:to>
    <xdr:pic>
      <xdr:nvPicPr>
        <xdr:cNvPr id="11" name="Picture 10" descr="A red symbol with a male and female symbol&#10;&#10;Description automatically generated">
          <a:extLst>
            <a:ext uri="{FF2B5EF4-FFF2-40B4-BE49-F238E27FC236}">
              <a16:creationId xmlns:a16="http://schemas.microsoft.com/office/drawing/2014/main" id="{3990387F-EE92-C9E5-B727-C4D1E3B7ED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3657600"/>
          <a:ext cx="1260000" cy="1260000"/>
        </a:xfrm>
        <a:prstGeom prst="rect">
          <a:avLst/>
        </a:prstGeom>
      </xdr:spPr>
    </xdr:pic>
    <xdr:clientData/>
  </xdr:twoCellAnchor>
  <xdr:twoCellAnchor editAs="oneCell">
    <xdr:from>
      <xdr:col>1</xdr:col>
      <xdr:colOff>323850</xdr:colOff>
      <xdr:row>23</xdr:row>
      <xdr:rowOff>209550</xdr:rowOff>
    </xdr:from>
    <xdr:to>
      <xdr:col>1</xdr:col>
      <xdr:colOff>1594962</xdr:colOff>
      <xdr:row>25</xdr:row>
      <xdr:rowOff>394812</xdr:rowOff>
    </xdr:to>
    <xdr:pic>
      <xdr:nvPicPr>
        <xdr:cNvPr id="13" name="Picture 12" descr="A red graph with a arrow pointing up&#10;&#10;Description automatically generated">
          <a:extLst>
            <a:ext uri="{FF2B5EF4-FFF2-40B4-BE49-F238E27FC236}">
              <a16:creationId xmlns:a16="http://schemas.microsoft.com/office/drawing/2014/main" id="{13CC27C5-F0BD-4962-A60B-D89ACA027F3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8150" y="5972175"/>
          <a:ext cx="1260000" cy="1260000"/>
        </a:xfrm>
        <a:prstGeom prst="rect">
          <a:avLst/>
        </a:prstGeom>
      </xdr:spPr>
    </xdr:pic>
    <xdr:clientData/>
  </xdr:twoCellAnchor>
  <xdr:twoCellAnchor editAs="oneCell">
    <xdr:from>
      <xdr:col>1</xdr:col>
      <xdr:colOff>295275</xdr:colOff>
      <xdr:row>27</xdr:row>
      <xdr:rowOff>57150</xdr:rowOff>
    </xdr:from>
    <xdr:to>
      <xdr:col>1</xdr:col>
      <xdr:colOff>1560037</xdr:colOff>
      <xdr:row>29</xdr:row>
      <xdr:rowOff>413862</xdr:rowOff>
    </xdr:to>
    <xdr:pic>
      <xdr:nvPicPr>
        <xdr:cNvPr id="15" name="Picture 14" descr="A pink and white symbol&#10;&#10;Description automatically generated">
          <a:extLst>
            <a:ext uri="{FF2B5EF4-FFF2-40B4-BE49-F238E27FC236}">
              <a16:creationId xmlns:a16="http://schemas.microsoft.com/office/drawing/2014/main" id="{41708C79-9DFA-2673-6FCD-1650B7F4E39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9575" y="7991475"/>
          <a:ext cx="1260000" cy="1260000"/>
        </a:xfrm>
        <a:prstGeom prst="rect">
          <a:avLst/>
        </a:prstGeom>
      </xdr:spPr>
    </xdr:pic>
    <xdr:clientData/>
  </xdr:twoCellAnchor>
  <xdr:twoCellAnchor editAs="oneCell">
    <xdr:from>
      <xdr:col>1</xdr:col>
      <xdr:colOff>323850</xdr:colOff>
      <xdr:row>30</xdr:row>
      <xdr:rowOff>54851</xdr:rowOff>
    </xdr:from>
    <xdr:to>
      <xdr:col>1</xdr:col>
      <xdr:colOff>1594962</xdr:colOff>
      <xdr:row>32</xdr:row>
      <xdr:rowOff>400451</xdr:rowOff>
    </xdr:to>
    <xdr:pic>
      <xdr:nvPicPr>
        <xdr:cNvPr id="17" name="Picture 16" descr="A white background with gold text and a symbol&#10;&#10;Description automatically generated">
          <a:extLst>
            <a:ext uri="{FF2B5EF4-FFF2-40B4-BE49-F238E27FC236}">
              <a16:creationId xmlns:a16="http://schemas.microsoft.com/office/drawing/2014/main" id="{4041A407-3295-80B4-C933-7111733B5EB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38150" y="9360776"/>
          <a:ext cx="1260000" cy="1260000"/>
        </a:xfrm>
        <a:prstGeom prst="rect">
          <a:avLst/>
        </a:prstGeom>
      </xdr:spPr>
    </xdr:pic>
    <xdr:clientData/>
  </xdr:twoCellAnchor>
  <xdr:twoCellAnchor editAs="oneCell">
    <xdr:from>
      <xdr:col>1</xdr:col>
      <xdr:colOff>323850</xdr:colOff>
      <xdr:row>33</xdr:row>
      <xdr:rowOff>66675</xdr:rowOff>
    </xdr:from>
    <xdr:to>
      <xdr:col>1</xdr:col>
      <xdr:colOff>1594962</xdr:colOff>
      <xdr:row>33</xdr:row>
      <xdr:rowOff>1331437</xdr:rowOff>
    </xdr:to>
    <xdr:pic>
      <xdr:nvPicPr>
        <xdr:cNvPr id="19" name="Picture 18" descr="A green and white symbol with a globe in the middle&#10;&#10;Description automatically generated">
          <a:extLst>
            <a:ext uri="{FF2B5EF4-FFF2-40B4-BE49-F238E27FC236}">
              <a16:creationId xmlns:a16="http://schemas.microsoft.com/office/drawing/2014/main" id="{3C97A4E2-0DB5-FB4A-56F3-6947B7D3D45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38150" y="10744200"/>
          <a:ext cx="1260000" cy="1260000"/>
        </a:xfrm>
        <a:prstGeom prst="rect">
          <a:avLst/>
        </a:prstGeom>
      </xdr:spPr>
    </xdr:pic>
    <xdr:clientData/>
  </xdr:twoCellAnchor>
  <xdr:twoCellAnchor editAs="oneCell">
    <xdr:from>
      <xdr:col>1</xdr:col>
      <xdr:colOff>304800</xdr:colOff>
      <xdr:row>34</xdr:row>
      <xdr:rowOff>57150</xdr:rowOff>
    </xdr:from>
    <xdr:to>
      <xdr:col>1</xdr:col>
      <xdr:colOff>1575912</xdr:colOff>
      <xdr:row>36</xdr:row>
      <xdr:rowOff>413862</xdr:rowOff>
    </xdr:to>
    <xdr:pic>
      <xdr:nvPicPr>
        <xdr:cNvPr id="21" name="Picture 20" descr="A bird with a branch on a mallet&#10;&#10;Description automatically generated">
          <a:extLst>
            <a:ext uri="{FF2B5EF4-FFF2-40B4-BE49-F238E27FC236}">
              <a16:creationId xmlns:a16="http://schemas.microsoft.com/office/drawing/2014/main" id="{65B4DB68-0FC3-E19A-3476-91EE9CA7F6E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19100" y="12106275"/>
          <a:ext cx="1260000" cy="1260000"/>
        </a:xfrm>
        <a:prstGeom prst="rect">
          <a:avLst/>
        </a:prstGeom>
      </xdr:spPr>
    </xdr:pic>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9">
  <rv s="0">
    <v>0</v>
    <v>5</v>
  </rv>
  <rv s="0">
    <v>1</v>
    <v>5</v>
  </rv>
  <rv s="0">
    <v>2</v>
    <v>5</v>
  </rv>
  <rv s="0">
    <v>3</v>
    <v>5</v>
  </rv>
  <rv s="0">
    <v>4</v>
    <v>5</v>
  </rv>
  <rv s="0">
    <v>5</v>
    <v>5</v>
  </rv>
  <rv s="0">
    <v>6</v>
    <v>5</v>
  </rv>
  <rv s="0">
    <v>7</v>
    <v>5</v>
  </rv>
  <rv s="0">
    <v>8</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rgroup.com/board/" TargetMode="External"/><Relationship Id="rId3" Type="http://schemas.openxmlformats.org/officeDocument/2006/relationships/hyperlink" Target="https://cargroup.com/governance/" TargetMode="External"/><Relationship Id="rId7" Type="http://schemas.openxmlformats.org/officeDocument/2006/relationships/hyperlink" Target="mailto:sustainability@cargroup.com" TargetMode="External"/><Relationship Id="rId2" Type="http://schemas.openxmlformats.org/officeDocument/2006/relationships/hyperlink" Target="https://cargroup.com/governance/" TargetMode="External"/><Relationship Id="rId1" Type="http://schemas.openxmlformats.org/officeDocument/2006/relationships/hyperlink" Target="https://cargroup.com/governance/" TargetMode="External"/><Relationship Id="rId6" Type="http://schemas.openxmlformats.org/officeDocument/2006/relationships/hyperlink" Target="https://cargroup.com/email-alerts/" TargetMode="External"/><Relationship Id="rId11" Type="http://schemas.openxmlformats.org/officeDocument/2006/relationships/printerSettings" Target="../printerSettings/printerSettings1.bin"/><Relationship Id="rId5" Type="http://schemas.openxmlformats.org/officeDocument/2006/relationships/hyperlink" Target="https://cargroup.com/management/" TargetMode="External"/><Relationship Id="rId10" Type="http://schemas.openxmlformats.org/officeDocument/2006/relationships/hyperlink" Target="https://cargroup.com/governance/" TargetMode="External"/><Relationship Id="rId4" Type="http://schemas.openxmlformats.org/officeDocument/2006/relationships/hyperlink" Target="https://cargroup.com/financial/accounts-and-reports/" TargetMode="External"/><Relationship Id="rId9" Type="http://schemas.openxmlformats.org/officeDocument/2006/relationships/hyperlink" Target="https://cargroup.com/charter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cargroup.com/our-approach/" TargetMode="External"/><Relationship Id="rId7" Type="http://schemas.openxmlformats.org/officeDocument/2006/relationships/hyperlink" Target="https://cargroup.com/our-approach/" TargetMode="External"/><Relationship Id="rId2" Type="http://schemas.openxmlformats.org/officeDocument/2006/relationships/hyperlink" Target="https://cargroup.com/our-approach/" TargetMode="External"/><Relationship Id="rId1" Type="http://schemas.openxmlformats.org/officeDocument/2006/relationships/hyperlink" Target="https://cargroup.com/governance/" TargetMode="External"/><Relationship Id="rId6" Type="http://schemas.openxmlformats.org/officeDocument/2006/relationships/hyperlink" Target="https://cargroup.com/our-approach/" TargetMode="External"/><Relationship Id="rId5" Type="http://schemas.openxmlformats.org/officeDocument/2006/relationships/hyperlink" Target="https://cargroup.com/our-approach/" TargetMode="External"/><Relationship Id="rId4" Type="http://schemas.openxmlformats.org/officeDocument/2006/relationships/hyperlink" Target="https://cargroup.com/our-approach/"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argroup.com/our-customers" TargetMode="External"/><Relationship Id="rId1" Type="http://schemas.openxmlformats.org/officeDocument/2006/relationships/hyperlink" Target="https://cargroup.com/our-customer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8297-C220-4BAF-9292-99FB9C59B6CD}">
  <sheetPr>
    <pageSetUpPr autoPageBreaks="0" fitToPage="1"/>
  </sheetPr>
  <dimension ref="A1:H58"/>
  <sheetViews>
    <sheetView showGridLines="0" tabSelected="1" zoomScaleNormal="100" workbookViewId="0"/>
  </sheetViews>
  <sheetFormatPr defaultColWidth="0" defaultRowHeight="14.25" x14ac:dyDescent="0.25"/>
  <cols>
    <col min="1" max="1" width="1.7109375" style="4" customWidth="1"/>
    <col min="2" max="2" width="55.7109375" style="4" customWidth="1"/>
    <col min="3" max="3" width="13.7109375" style="4" customWidth="1"/>
    <col min="4" max="4" width="55.7109375" style="4" customWidth="1"/>
    <col min="5" max="5" width="1.7109375" style="4" customWidth="1"/>
    <col min="6" max="8" width="0" style="4" hidden="1" customWidth="1"/>
    <col min="9" max="16384" width="9" style="4" hidden="1"/>
  </cols>
  <sheetData>
    <row r="1" spans="2:7" ht="13.5" customHeight="1" x14ac:dyDescent="0.25"/>
    <row r="2" spans="2:7" ht="13.5" customHeight="1" x14ac:dyDescent="0.25">
      <c r="B2" s="395" t="e" vm="1">
        <v>#VALUE!</v>
      </c>
      <c r="C2" s="395"/>
      <c r="D2" s="395"/>
      <c r="E2" s="54"/>
    </row>
    <row r="3" spans="2:7" ht="13.5" customHeight="1" x14ac:dyDescent="0.25">
      <c r="B3" s="395"/>
      <c r="C3" s="395"/>
      <c r="D3" s="395"/>
      <c r="E3" s="16"/>
    </row>
    <row r="4" spans="2:7" ht="13.5" customHeight="1" x14ac:dyDescent="0.25">
      <c r="B4" s="395"/>
      <c r="C4" s="395"/>
      <c r="D4" s="395"/>
    </row>
    <row r="5" spans="2:7" ht="13.5" customHeight="1" x14ac:dyDescent="0.25">
      <c r="B5" s="395"/>
      <c r="C5" s="395"/>
      <c r="D5" s="395"/>
    </row>
    <row r="6" spans="2:7" ht="13.5" customHeight="1" x14ac:dyDescent="0.25">
      <c r="B6" s="395"/>
      <c r="C6" s="395"/>
      <c r="D6" s="395"/>
    </row>
    <row r="7" spans="2:7" ht="13.5" customHeight="1" x14ac:dyDescent="0.25">
      <c r="B7" s="395"/>
      <c r="C7" s="395"/>
      <c r="D7" s="395"/>
    </row>
    <row r="8" spans="2:7" ht="13.5" customHeight="1" x14ac:dyDescent="0.25">
      <c r="B8" s="395"/>
      <c r="C8" s="395"/>
      <c r="D8" s="395"/>
    </row>
    <row r="9" spans="2:7" ht="13.5" customHeight="1" x14ac:dyDescent="0.25">
      <c r="B9" s="395"/>
      <c r="C9" s="395"/>
      <c r="D9" s="395"/>
    </row>
    <row r="10" spans="2:7" ht="13.5" customHeight="1" x14ac:dyDescent="0.25">
      <c r="B10" s="395"/>
      <c r="C10" s="395"/>
      <c r="D10" s="395"/>
    </row>
    <row r="11" spans="2:7" s="13" customFormat="1" ht="13.5" customHeight="1" x14ac:dyDescent="0.25">
      <c r="B11" s="397" t="s">
        <v>0</v>
      </c>
      <c r="C11" s="397"/>
      <c r="D11" s="397"/>
    </row>
    <row r="12" spans="2:7" s="13" customFormat="1" ht="13.5" customHeight="1" x14ac:dyDescent="0.25">
      <c r="B12" s="397" t="s">
        <v>1</v>
      </c>
      <c r="C12" s="397"/>
      <c r="D12" s="397"/>
    </row>
    <row r="13" spans="2:7" ht="20.25" x14ac:dyDescent="0.25">
      <c r="B13" s="59" t="s">
        <v>2</v>
      </c>
      <c r="C13" s="62"/>
      <c r="D13" s="62"/>
      <c r="E13" s="329"/>
      <c r="F13" s="329"/>
      <c r="G13" s="329"/>
    </row>
    <row r="14" spans="2:7" s="53" customFormat="1" ht="45" customHeight="1" x14ac:dyDescent="0.25">
      <c r="B14" s="396" t="s">
        <v>3</v>
      </c>
      <c r="C14" s="396"/>
      <c r="D14" s="396"/>
      <c r="E14" s="234"/>
      <c r="F14" s="68"/>
      <c r="G14" s="69"/>
    </row>
    <row r="15" spans="2:7" s="53" customFormat="1" ht="15" customHeight="1" x14ac:dyDescent="0.25">
      <c r="B15" s="400"/>
      <c r="C15" s="400"/>
      <c r="D15" s="400"/>
      <c r="E15" s="55"/>
      <c r="F15" s="68"/>
      <c r="G15" s="69"/>
    </row>
    <row r="16" spans="2:7" ht="15" customHeight="1" x14ac:dyDescent="0.25">
      <c r="B16" s="66" t="s">
        <v>4</v>
      </c>
      <c r="E16" s="67"/>
      <c r="F16" s="63"/>
    </row>
    <row r="17" spans="2:7" ht="51" customHeight="1" x14ac:dyDescent="0.25">
      <c r="B17" s="398" t="s">
        <v>5</v>
      </c>
      <c r="C17" s="398"/>
      <c r="D17" s="398"/>
      <c r="E17" s="330"/>
      <c r="F17" s="58"/>
      <c r="G17" s="58"/>
    </row>
    <row r="18" spans="2:7" x14ac:dyDescent="0.25">
      <c r="B18" s="398"/>
      <c r="C18" s="398"/>
      <c r="D18" s="398"/>
      <c r="E18" s="330"/>
      <c r="F18" s="58"/>
      <c r="G18" s="58"/>
    </row>
    <row r="19" spans="2:7" x14ac:dyDescent="0.25">
      <c r="B19" s="399"/>
      <c r="C19" s="399"/>
      <c r="D19" s="399"/>
    </row>
    <row r="20" spans="2:7" ht="14.25" customHeight="1" x14ac:dyDescent="0.25">
      <c r="B20" s="394" t="s">
        <v>6</v>
      </c>
      <c r="C20" s="394"/>
      <c r="D20" s="394"/>
    </row>
    <row r="21" spans="2:7" ht="14.25" customHeight="1" x14ac:dyDescent="0.25">
      <c r="B21" s="56"/>
      <c r="C21" s="56"/>
      <c r="D21" s="56"/>
    </row>
    <row r="22" spans="2:7" ht="14.25" customHeight="1" x14ac:dyDescent="0.25">
      <c r="B22" s="61" t="s">
        <v>670</v>
      </c>
      <c r="C22" s="64"/>
      <c r="D22" s="61" t="s">
        <v>7</v>
      </c>
    </row>
    <row r="24" spans="2:7" ht="15" x14ac:dyDescent="0.25">
      <c r="B24" s="60" t="s">
        <v>8</v>
      </c>
      <c r="D24" s="60" t="s">
        <v>9</v>
      </c>
    </row>
    <row r="26" spans="2:7" ht="15" x14ac:dyDescent="0.25">
      <c r="B26" s="60" t="s">
        <v>10</v>
      </c>
      <c r="D26" s="60" t="s">
        <v>11</v>
      </c>
    </row>
    <row r="28" spans="2:7" ht="15" x14ac:dyDescent="0.25">
      <c r="B28" s="60" t="s">
        <v>12</v>
      </c>
      <c r="D28" s="60" t="s">
        <v>13</v>
      </c>
    </row>
    <row r="30" spans="2:7" ht="15" x14ac:dyDescent="0.25">
      <c r="B30" s="60" t="s">
        <v>14</v>
      </c>
    </row>
    <row r="32" spans="2:7" ht="15" x14ac:dyDescent="0.25">
      <c r="B32" s="60" t="s">
        <v>15</v>
      </c>
    </row>
    <row r="33" spans="2:4" s="65" customFormat="1" x14ac:dyDescent="0.25">
      <c r="B33" s="4"/>
      <c r="C33" s="4"/>
      <c r="D33" s="4"/>
    </row>
    <row r="34" spans="2:4" ht="18" x14ac:dyDescent="0.25">
      <c r="B34" s="394" t="s">
        <v>16</v>
      </c>
      <c r="C34" s="394"/>
      <c r="D34" s="394"/>
    </row>
    <row r="35" spans="2:4" x14ac:dyDescent="0.25">
      <c r="B35" s="56"/>
      <c r="C35" s="56"/>
      <c r="D35" s="56"/>
    </row>
    <row r="36" spans="2:4" ht="15" customHeight="1" x14ac:dyDescent="0.25">
      <c r="B36" s="60" t="s">
        <v>17</v>
      </c>
      <c r="C36" s="64"/>
      <c r="D36" s="60" t="s">
        <v>18</v>
      </c>
    </row>
    <row r="38" spans="2:4" ht="15" x14ac:dyDescent="0.25">
      <c r="B38" s="60" t="s">
        <v>19</v>
      </c>
      <c r="D38" s="60" t="s">
        <v>20</v>
      </c>
    </row>
    <row r="40" spans="2:4" ht="15" x14ac:dyDescent="0.25">
      <c r="B40" s="60" t="s">
        <v>21</v>
      </c>
      <c r="D40" s="60" t="s">
        <v>22</v>
      </c>
    </row>
    <row r="41" spans="2:4" x14ac:dyDescent="0.25">
      <c r="D41" s="65"/>
    </row>
    <row r="42" spans="2:4" ht="15" x14ac:dyDescent="0.25">
      <c r="B42" s="60" t="s">
        <v>23</v>
      </c>
      <c r="D42" s="60" t="s">
        <v>24</v>
      </c>
    </row>
    <row r="43" spans="2:4" x14ac:dyDescent="0.25">
      <c r="D43" s="65"/>
    </row>
    <row r="44" spans="2:4" ht="15" x14ac:dyDescent="0.25">
      <c r="B44" s="60" t="s">
        <v>25</v>
      </c>
      <c r="D44" s="60" t="s">
        <v>26</v>
      </c>
    </row>
    <row r="48" spans="2:4" x14ac:dyDescent="0.25">
      <c r="B48" s="57"/>
    </row>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sheetData>
  <sheetProtection algorithmName="SHA-512" hashValue="hOJsALDz8mTV9G+5KrL9e7QMyHfNsrAAIGK0cprZvaxGrEvWL+ZPDGtJr6o7Rlv2lbSM9UZem/M//o4gRDXoFA==" saltValue="PHscg4baNWVeptoZXNCP7g==" spinCount="100000" sheet="1" objects="1" scenarios="1"/>
  <mergeCells count="9">
    <mergeCell ref="B20:D20"/>
    <mergeCell ref="B34:D34"/>
    <mergeCell ref="B2:D10"/>
    <mergeCell ref="B14:D14"/>
    <mergeCell ref="B11:D11"/>
    <mergeCell ref="B12:D12"/>
    <mergeCell ref="B17:D18"/>
    <mergeCell ref="B19:D19"/>
    <mergeCell ref="B15:D15"/>
  </mergeCells>
  <hyperlinks>
    <hyperlink ref="B44" r:id="rId1" xr:uid="{16E49313-930A-404B-ABD7-820E727ADE7A}"/>
    <hyperlink ref="B36" r:id="rId2" xr:uid="{973B2DCC-97B6-4130-8F3F-E4BFBF65C31C}"/>
    <hyperlink ref="D24" location="'GRI Index'!A1" display="GRI Index" xr:uid="{C6A93260-37A5-4E64-88E3-A1F7EFE03A90}"/>
    <hyperlink ref="D26" location="'SASB Index'!A1" display="SASB Index" xr:uid="{C8A7FB6C-5FC2-4F0A-8D2A-DB1D251D0278}"/>
    <hyperlink ref="D28" location="'UN SDGs Index'!A1" display="UN SDGs Index" xr:uid="{0471B7E8-CFEF-44BB-A8E5-3C25879CB515}"/>
    <hyperlink ref="B32" location="Governance!A1" display="Governance" xr:uid="{95FB1941-7379-449E-B32A-7DB46E624764}"/>
    <hyperlink ref="B30" location="Environment!A1" display="Environment" xr:uid="{88CA0C88-2392-4F7B-8AD3-7618C110F172}"/>
    <hyperlink ref="B28" location="People!A1" display="People" xr:uid="{C33007C0-54C1-418F-86CF-3C78CD85B52B}"/>
    <hyperlink ref="B26" location="'Operational Profile'!A1" display="Operational Profile" xr:uid="{11828400-0F9C-4991-9736-66B4B0C015A5}"/>
    <hyperlink ref="B24" location="'Performance against key goals'!A1" display="Performance against key goals" xr:uid="{8A98FDB1-2DEE-46AA-A219-9CEE72CCF43A}"/>
    <hyperlink ref="B40" r:id="rId3" xr:uid="{79132082-7F00-46D5-818B-F00BAD38DB10}"/>
    <hyperlink ref="B38" r:id="rId4" xr:uid="{CBD48253-660C-4929-9CAD-26DD754FC1BA}"/>
    <hyperlink ref="D40" r:id="rId5" xr:uid="{05C3EE52-09F2-472E-B32E-C4BFFEFC8CC6}"/>
    <hyperlink ref="D42" r:id="rId6" xr:uid="{94550697-AFB3-4C4E-AB38-0DD4782F5D4F}"/>
    <hyperlink ref="D44" r:id="rId7" xr:uid="{9FC8556C-D8B7-4E02-A70F-094A839374D9}"/>
    <hyperlink ref="D38" r:id="rId8" xr:uid="{3BD28178-2A6A-462E-98A0-9E2D2F4FE083}"/>
    <hyperlink ref="B42" r:id="rId9" xr:uid="{ADC66D39-58BE-4BE4-A70A-5281A0228B0E}"/>
    <hyperlink ref="D36" r:id="rId10" xr:uid="{5CAA532B-6B83-4C94-ADCA-B09A4A8C6C38}"/>
  </hyperlinks>
  <pageMargins left="0.7" right="0.7" top="0.75" bottom="0.75" header="0.3" footer="0.3"/>
  <pageSetup scale="70"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41AF-A754-4FEE-AE09-FB4FE4EAD437}">
  <sheetPr>
    <tabColor rgb="FF040E39"/>
    <pageSetUpPr fitToPage="1"/>
  </sheetPr>
  <dimension ref="A1:M83"/>
  <sheetViews>
    <sheetView showGridLines="0" workbookViewId="0"/>
  </sheetViews>
  <sheetFormatPr defaultColWidth="0" defaultRowHeight="15" x14ac:dyDescent="0.25"/>
  <cols>
    <col min="1" max="1" width="1.7109375" customWidth="1"/>
    <col min="2" max="2" width="85.7109375" style="70" customWidth="1"/>
    <col min="3" max="4" width="19.7109375" customWidth="1"/>
    <col min="5" max="5" width="1.7109375" customWidth="1"/>
    <col min="6" max="6" width="9.140625" hidden="1" customWidth="1"/>
    <col min="7" max="8" width="16.7109375" hidden="1" customWidth="1"/>
    <col min="9" max="13" width="0" hidden="1" customWidth="1"/>
    <col min="14" max="16384" width="9.140625" hidden="1"/>
  </cols>
  <sheetData>
    <row r="1" spans="2:13" ht="13.5" customHeight="1" x14ac:dyDescent="0.25"/>
    <row r="2" spans="2:13" ht="13.5" customHeight="1" x14ac:dyDescent="0.25">
      <c r="B2" s="421" t="e" vm="2">
        <v>#VALUE!</v>
      </c>
      <c r="C2" s="421"/>
      <c r="D2" s="421"/>
    </row>
    <row r="3" spans="2:13" ht="13.5" customHeight="1" x14ac:dyDescent="0.25">
      <c r="B3" s="421"/>
      <c r="C3" s="421"/>
      <c r="D3" s="421"/>
    </row>
    <row r="4" spans="2:13" ht="13.5" customHeight="1" x14ac:dyDescent="0.25">
      <c r="B4" s="421"/>
      <c r="C4" s="421"/>
      <c r="D4" s="421"/>
    </row>
    <row r="5" spans="2:13" ht="13.5" customHeight="1" x14ac:dyDescent="0.25">
      <c r="B5" s="421"/>
      <c r="C5" s="421"/>
      <c r="D5" s="421"/>
    </row>
    <row r="6" spans="2:13" ht="13.5" customHeight="1" x14ac:dyDescent="0.25">
      <c r="B6" s="421"/>
      <c r="C6" s="421"/>
      <c r="D6" s="421"/>
    </row>
    <row r="7" spans="2:13" ht="13.5" customHeight="1" x14ac:dyDescent="0.25">
      <c r="B7" s="421"/>
      <c r="C7" s="421"/>
      <c r="D7" s="421"/>
    </row>
    <row r="8" spans="2:13" ht="13.5" customHeight="1" x14ac:dyDescent="0.25">
      <c r="B8" s="421"/>
      <c r="C8" s="421"/>
      <c r="D8" s="421"/>
    </row>
    <row r="9" spans="2:13" ht="13.5" customHeight="1" x14ac:dyDescent="0.25">
      <c r="B9" s="421"/>
      <c r="C9" s="421"/>
      <c r="D9" s="421"/>
    </row>
    <row r="10" spans="2:13" ht="13.5" customHeight="1" x14ac:dyDescent="0.25">
      <c r="B10" s="421"/>
      <c r="C10" s="421"/>
      <c r="D10" s="421"/>
    </row>
    <row r="11" spans="2:13" ht="13.5" customHeight="1" x14ac:dyDescent="0.25">
      <c r="B11" s="431"/>
      <c r="C11" s="431"/>
      <c r="D11" s="431"/>
    </row>
    <row r="12" spans="2:13" ht="93.95" customHeight="1" x14ac:dyDescent="0.25">
      <c r="B12" s="396" t="s">
        <v>669</v>
      </c>
      <c r="C12" s="396"/>
      <c r="D12" s="396"/>
      <c r="E12" s="50"/>
      <c r="F12" s="50"/>
      <c r="G12" s="50"/>
      <c r="H12" s="50"/>
      <c r="I12" s="50"/>
      <c r="J12" s="50"/>
      <c r="K12" s="50"/>
      <c r="L12" s="50"/>
      <c r="M12" s="50"/>
    </row>
    <row r="13" spans="2:13" ht="15.75" thickBot="1" x14ac:dyDescent="0.3">
      <c r="B13" s="51"/>
      <c r="F13" s="50"/>
      <c r="G13" s="50"/>
      <c r="H13" s="50"/>
      <c r="I13" s="50"/>
      <c r="J13" s="50"/>
      <c r="K13" s="50"/>
      <c r="L13" s="50"/>
      <c r="M13" s="50"/>
    </row>
    <row r="14" spans="2:13" s="219" customFormat="1" ht="15" customHeight="1" x14ac:dyDescent="0.25">
      <c r="B14" s="413" t="s">
        <v>27</v>
      </c>
      <c r="C14" s="414"/>
      <c r="D14" s="415"/>
      <c r="E14" s="23"/>
      <c r="F14" s="51"/>
      <c r="G14" s="51"/>
      <c r="H14" s="51"/>
      <c r="I14" s="51"/>
      <c r="J14" s="51"/>
      <c r="K14" s="51"/>
      <c r="L14" s="51"/>
      <c r="M14" s="51"/>
    </row>
    <row r="15" spans="2:13" s="219" customFormat="1" ht="15" customHeight="1" x14ac:dyDescent="0.25">
      <c r="B15" s="416"/>
      <c r="C15" s="417"/>
      <c r="D15" s="418"/>
      <c r="E15" s="23"/>
      <c r="F15" s="51"/>
      <c r="G15" s="51"/>
      <c r="H15" s="51"/>
      <c r="I15" s="51"/>
      <c r="J15" s="51"/>
      <c r="K15" s="51"/>
      <c r="L15" s="51"/>
      <c r="M15" s="51"/>
    </row>
    <row r="16" spans="2:13" ht="60" customHeight="1" x14ac:dyDescent="0.25">
      <c r="B16" s="217" t="s">
        <v>28</v>
      </c>
      <c r="C16" s="67"/>
      <c r="D16" s="218"/>
      <c r="E16" s="9"/>
      <c r="F16" s="50"/>
      <c r="G16" s="50"/>
      <c r="H16" s="50"/>
      <c r="I16" s="50"/>
      <c r="J16" s="50"/>
      <c r="K16" s="50"/>
      <c r="L16" s="50"/>
      <c r="M16" s="50"/>
    </row>
    <row r="17" spans="2:13" ht="15" customHeight="1" thickBot="1" x14ac:dyDescent="0.3">
      <c r="B17" s="214" t="s">
        <v>29</v>
      </c>
      <c r="C17" s="215" t="s">
        <v>30</v>
      </c>
      <c r="D17" s="216" t="s">
        <v>31</v>
      </c>
      <c r="E17" s="47"/>
      <c r="F17" s="50"/>
      <c r="G17" s="50"/>
      <c r="H17" s="50"/>
      <c r="I17" s="50"/>
      <c r="J17" s="50"/>
      <c r="K17" s="50"/>
      <c r="L17" s="50"/>
      <c r="M17" s="50"/>
    </row>
    <row r="18" spans="2:13" ht="15" customHeight="1" x14ac:dyDescent="0.25">
      <c r="B18" s="422" t="s">
        <v>32</v>
      </c>
      <c r="C18" s="423"/>
      <c r="D18" s="424"/>
      <c r="E18" s="47"/>
      <c r="F18" s="50"/>
      <c r="G18" s="50"/>
      <c r="H18" s="50"/>
      <c r="I18" s="50"/>
      <c r="J18" s="50"/>
      <c r="K18" s="50"/>
      <c r="L18" s="50"/>
      <c r="M18" s="50"/>
    </row>
    <row r="19" spans="2:13" ht="24.95" customHeight="1" x14ac:dyDescent="0.25">
      <c r="B19" s="74" t="s">
        <v>33</v>
      </c>
      <c r="C19" s="72" t="s">
        <v>34</v>
      </c>
      <c r="D19" s="75" t="s">
        <v>35</v>
      </c>
      <c r="E19" s="47"/>
      <c r="F19" s="50"/>
      <c r="G19" s="50"/>
      <c r="H19" s="50"/>
      <c r="I19" s="50"/>
      <c r="J19" s="50"/>
      <c r="K19" s="50"/>
      <c r="L19" s="50"/>
      <c r="M19" s="50"/>
    </row>
    <row r="20" spans="2:13" ht="24.95" customHeight="1" thickBot="1" x14ac:dyDescent="0.3">
      <c r="B20" s="79" t="s">
        <v>36</v>
      </c>
      <c r="C20" s="211" t="s">
        <v>37</v>
      </c>
      <c r="D20" s="80" t="s">
        <v>38</v>
      </c>
      <c r="E20" s="47"/>
      <c r="F20" s="50"/>
      <c r="G20" s="50"/>
      <c r="H20" s="50"/>
      <c r="I20" s="50"/>
      <c r="J20" s="50"/>
      <c r="K20" s="50"/>
      <c r="L20" s="50"/>
      <c r="M20" s="50"/>
    </row>
    <row r="21" spans="2:13" ht="15" customHeight="1" x14ac:dyDescent="0.25">
      <c r="B21" s="432" t="s">
        <v>39</v>
      </c>
      <c r="C21" s="433"/>
      <c r="D21" s="434"/>
      <c r="E21" s="47"/>
      <c r="F21" s="50"/>
      <c r="G21" s="50"/>
      <c r="H21" s="50"/>
      <c r="I21" s="50"/>
      <c r="J21" s="50"/>
      <c r="K21" s="50"/>
      <c r="L21" s="50"/>
      <c r="M21" s="50"/>
    </row>
    <row r="22" spans="2:13" ht="108" customHeight="1" x14ac:dyDescent="0.25">
      <c r="B22" s="74" t="s">
        <v>40</v>
      </c>
      <c r="C22" s="212" t="s">
        <v>41</v>
      </c>
      <c r="D22" s="213" t="s">
        <v>42</v>
      </c>
      <c r="E22" s="47"/>
    </row>
    <row r="23" spans="2:13" ht="45" customHeight="1" thickBot="1" x14ac:dyDescent="0.3">
      <c r="B23" s="79" t="s">
        <v>43</v>
      </c>
      <c r="C23" s="90" t="s">
        <v>44</v>
      </c>
      <c r="D23" s="301" t="s">
        <v>45</v>
      </c>
      <c r="E23" s="47"/>
    </row>
    <row r="24" spans="2:13" ht="15" customHeight="1" x14ac:dyDescent="0.25">
      <c r="B24" s="432" t="s">
        <v>46</v>
      </c>
      <c r="C24" s="433"/>
      <c r="D24" s="434"/>
      <c r="E24" s="47"/>
      <c r="F24" s="47"/>
      <c r="I24" s="47"/>
      <c r="J24" s="47"/>
      <c r="K24" s="47"/>
      <c r="L24" s="47"/>
      <c r="M24" s="47"/>
    </row>
    <row r="25" spans="2:13" ht="24.95" customHeight="1" x14ac:dyDescent="0.25">
      <c r="B25" s="74" t="s">
        <v>47</v>
      </c>
      <c r="C25" s="72" t="s">
        <v>48</v>
      </c>
      <c r="D25" s="75" t="s">
        <v>48</v>
      </c>
      <c r="E25" s="47"/>
      <c r="F25" s="47"/>
      <c r="I25" s="47"/>
      <c r="J25" s="47"/>
      <c r="K25" s="47"/>
      <c r="L25" s="47"/>
      <c r="M25" s="47"/>
    </row>
    <row r="26" spans="2:13" s="1" customFormat="1" ht="35.1" customHeight="1" thickBot="1" x14ac:dyDescent="0.25">
      <c r="B26" s="76" t="s">
        <v>49</v>
      </c>
      <c r="C26" s="77" t="s">
        <v>50</v>
      </c>
      <c r="D26" s="78" t="s">
        <v>51</v>
      </c>
      <c r="E26" s="47"/>
      <c r="F26" s="9"/>
      <c r="I26" s="9"/>
      <c r="J26" s="9"/>
      <c r="K26" s="9"/>
      <c r="L26" s="9"/>
      <c r="M26" s="9"/>
    </row>
    <row r="27" spans="2:13" x14ac:dyDescent="0.25">
      <c r="B27" s="435"/>
      <c r="C27" s="435"/>
      <c r="D27" s="435"/>
    </row>
    <row r="28" spans="2:13" ht="15.75" thickBot="1" x14ac:dyDescent="0.3">
      <c r="B28" s="436"/>
      <c r="C28" s="436"/>
      <c r="D28" s="436"/>
    </row>
    <row r="29" spans="2:13" ht="15" customHeight="1" x14ac:dyDescent="0.25">
      <c r="B29" s="413" t="s">
        <v>52</v>
      </c>
      <c r="C29" s="414"/>
      <c r="D29" s="415"/>
      <c r="E29" s="23"/>
      <c r="F29" s="47"/>
      <c r="I29" s="47"/>
      <c r="J29" s="47"/>
      <c r="K29" s="47"/>
      <c r="L29" s="47"/>
      <c r="M29" s="47"/>
    </row>
    <row r="30" spans="2:13" ht="15" customHeight="1" x14ac:dyDescent="0.25">
      <c r="B30" s="416"/>
      <c r="C30" s="417"/>
      <c r="D30" s="418"/>
      <c r="E30" s="23"/>
      <c r="F30" s="47"/>
      <c r="I30" s="47"/>
      <c r="J30" s="47"/>
      <c r="K30" s="47"/>
      <c r="L30" s="47"/>
      <c r="M30" s="47"/>
    </row>
    <row r="31" spans="2:13" s="1" customFormat="1" ht="60" customHeight="1" x14ac:dyDescent="0.25">
      <c r="B31" s="217" t="s">
        <v>53</v>
      </c>
      <c r="C31" s="67"/>
      <c r="D31" s="218"/>
      <c r="E31" s="9"/>
      <c r="F31" s="9"/>
      <c r="I31" s="9"/>
      <c r="J31" s="9"/>
      <c r="K31" s="9"/>
      <c r="L31" s="9"/>
      <c r="M31" s="9"/>
    </row>
    <row r="32" spans="2:13" ht="15" customHeight="1" thickBot="1" x14ac:dyDescent="0.3">
      <c r="B32" s="214" t="s">
        <v>29</v>
      </c>
      <c r="C32" s="215" t="s">
        <v>30</v>
      </c>
      <c r="D32" s="216" t="s">
        <v>31</v>
      </c>
      <c r="E32" s="47"/>
      <c r="F32" s="47"/>
      <c r="I32" s="47"/>
      <c r="J32" s="47"/>
      <c r="K32" s="47"/>
      <c r="L32" s="47"/>
      <c r="M32" s="47"/>
    </row>
    <row r="33" spans="2:13" ht="15" customHeight="1" x14ac:dyDescent="0.25">
      <c r="B33" s="428" t="s">
        <v>54</v>
      </c>
      <c r="C33" s="429"/>
      <c r="D33" s="430"/>
      <c r="E33" s="47"/>
      <c r="F33" s="47"/>
      <c r="I33" s="47"/>
      <c r="J33" s="47"/>
      <c r="K33" s="47"/>
      <c r="L33" s="47"/>
      <c r="M33" s="47"/>
    </row>
    <row r="34" spans="2:13" ht="35.1" customHeight="1" x14ac:dyDescent="0.25">
      <c r="B34" s="81" t="s">
        <v>55</v>
      </c>
      <c r="C34" s="89" t="s">
        <v>56</v>
      </c>
      <c r="D34" s="302" t="s">
        <v>45</v>
      </c>
      <c r="E34" s="47"/>
      <c r="F34" s="47"/>
      <c r="I34" s="47"/>
      <c r="J34" s="47"/>
      <c r="K34" s="47"/>
      <c r="L34" s="47"/>
      <c r="M34" s="47"/>
    </row>
    <row r="35" spans="2:13" ht="24.95" customHeight="1" thickBot="1" x14ac:dyDescent="0.3">
      <c r="B35" s="86" t="s">
        <v>57</v>
      </c>
      <c r="C35" s="73" t="s">
        <v>58</v>
      </c>
      <c r="D35" s="87" t="s">
        <v>58</v>
      </c>
      <c r="E35" s="47"/>
      <c r="F35" s="47"/>
      <c r="I35" s="47"/>
      <c r="J35" s="47"/>
      <c r="K35" s="47"/>
      <c r="L35" s="47"/>
      <c r="M35" s="47"/>
    </row>
    <row r="36" spans="2:13" ht="15" customHeight="1" x14ac:dyDescent="0.25">
      <c r="B36" s="425" t="s">
        <v>59</v>
      </c>
      <c r="C36" s="426"/>
      <c r="D36" s="427"/>
      <c r="E36" s="47"/>
      <c r="F36" s="47"/>
      <c r="I36" s="47"/>
      <c r="J36" s="47"/>
      <c r="K36" s="47"/>
      <c r="L36" s="47"/>
      <c r="M36" s="47"/>
    </row>
    <row r="37" spans="2:13" ht="24.95" customHeight="1" thickBot="1" x14ac:dyDescent="0.3">
      <c r="B37" s="86" t="s">
        <v>60</v>
      </c>
      <c r="C37" s="73" t="s">
        <v>48</v>
      </c>
      <c r="D37" s="87" t="s">
        <v>48</v>
      </c>
      <c r="E37" s="47"/>
      <c r="F37" s="47"/>
      <c r="G37" s="47"/>
      <c r="H37" s="47"/>
      <c r="I37" s="47"/>
      <c r="J37" s="47"/>
      <c r="K37" s="47"/>
      <c r="L37" s="47"/>
      <c r="M37" s="47"/>
    </row>
    <row r="38" spans="2:13" ht="15" customHeight="1" x14ac:dyDescent="0.25">
      <c r="B38" s="425" t="s">
        <v>61</v>
      </c>
      <c r="C38" s="426"/>
      <c r="D38" s="427"/>
      <c r="E38" s="47"/>
      <c r="F38" s="47"/>
      <c r="G38" s="47"/>
      <c r="H38" s="47"/>
      <c r="I38" s="47"/>
      <c r="J38" s="47"/>
      <c r="K38" s="47"/>
      <c r="L38" s="47"/>
      <c r="M38" s="47"/>
    </row>
    <row r="39" spans="2:13" s="219" customFormat="1" ht="45" customHeight="1" x14ac:dyDescent="0.2">
      <c r="B39" s="81" t="s">
        <v>62</v>
      </c>
      <c r="C39" s="304" t="s">
        <v>63</v>
      </c>
      <c r="D39" s="303" t="s">
        <v>34</v>
      </c>
      <c r="E39" s="47"/>
      <c r="F39" s="23"/>
      <c r="G39" s="23"/>
      <c r="H39" s="23"/>
      <c r="I39" s="23"/>
      <c r="J39" s="23"/>
      <c r="K39" s="23"/>
      <c r="L39" s="23"/>
      <c r="M39" s="23"/>
    </row>
    <row r="40" spans="2:13" s="219" customFormat="1" ht="35.1" customHeight="1" thickBot="1" x14ac:dyDescent="0.25">
      <c r="B40" s="83" t="s">
        <v>64</v>
      </c>
      <c r="C40" s="84" t="s">
        <v>65</v>
      </c>
      <c r="D40" s="85" t="s">
        <v>66</v>
      </c>
      <c r="E40" s="47"/>
      <c r="F40" s="23"/>
      <c r="I40" s="23"/>
      <c r="J40" s="23"/>
      <c r="K40" s="23"/>
      <c r="L40" s="23"/>
      <c r="M40" s="23"/>
    </row>
    <row r="41" spans="2:13" s="1" customFormat="1" x14ac:dyDescent="0.25">
      <c r="B41" s="404"/>
      <c r="C41" s="404"/>
      <c r="D41" s="404"/>
    </row>
    <row r="42" spans="2:13" s="1" customFormat="1" ht="15.75" thickBot="1" x14ac:dyDescent="0.3">
      <c r="B42" s="405"/>
      <c r="C42" s="405"/>
      <c r="D42" s="405"/>
    </row>
    <row r="43" spans="2:13" ht="15" customHeight="1" x14ac:dyDescent="0.25">
      <c r="B43" s="413" t="s">
        <v>67</v>
      </c>
      <c r="C43" s="414"/>
      <c r="D43" s="415"/>
      <c r="F43" s="47"/>
      <c r="I43" s="47"/>
      <c r="J43" s="47"/>
      <c r="K43" s="47"/>
      <c r="L43" s="47"/>
      <c r="M43" s="47"/>
    </row>
    <row r="44" spans="2:13" ht="15" customHeight="1" x14ac:dyDescent="0.25">
      <c r="B44" s="416"/>
      <c r="C44" s="417"/>
      <c r="D44" s="418"/>
      <c r="F44" s="47"/>
      <c r="I44" s="47"/>
      <c r="J44" s="47"/>
      <c r="K44" s="47"/>
      <c r="L44" s="47"/>
      <c r="M44" s="47"/>
    </row>
    <row r="45" spans="2:13" ht="60" customHeight="1" x14ac:dyDescent="0.25">
      <c r="B45" s="419" t="s">
        <v>68</v>
      </c>
      <c r="C45" s="396"/>
      <c r="D45" s="420"/>
      <c r="F45" s="47"/>
      <c r="I45" s="47"/>
      <c r="J45" s="47"/>
      <c r="K45" s="47"/>
      <c r="L45" s="47"/>
      <c r="M45" s="47"/>
    </row>
    <row r="46" spans="2:13" ht="15" customHeight="1" thickBot="1" x14ac:dyDescent="0.3">
      <c r="B46" s="214" t="s">
        <v>29</v>
      </c>
      <c r="C46" s="215" t="s">
        <v>30</v>
      </c>
      <c r="D46" s="216" t="s">
        <v>31</v>
      </c>
      <c r="F46" s="47"/>
    </row>
    <row r="47" spans="2:13" ht="15" customHeight="1" x14ac:dyDescent="0.25">
      <c r="B47" s="428" t="s">
        <v>69</v>
      </c>
      <c r="C47" s="429"/>
      <c r="D47" s="430"/>
      <c r="F47" s="47"/>
    </row>
    <row r="48" spans="2:13" ht="54.95" customHeight="1" x14ac:dyDescent="0.25">
      <c r="B48" s="81" t="s">
        <v>673</v>
      </c>
      <c r="C48" s="88" t="s">
        <v>45</v>
      </c>
      <c r="D48" s="91" t="s">
        <v>45</v>
      </c>
      <c r="F48" s="47"/>
    </row>
    <row r="49" spans="2:6" ht="24.95" customHeight="1" thickBot="1" x14ac:dyDescent="0.3">
      <c r="B49" s="86" t="s">
        <v>70</v>
      </c>
      <c r="C49" s="88" t="s">
        <v>71</v>
      </c>
      <c r="D49" s="87" t="s">
        <v>71</v>
      </c>
      <c r="F49" s="47"/>
    </row>
    <row r="50" spans="2:6" ht="15" customHeight="1" x14ac:dyDescent="0.25">
      <c r="B50" s="406" t="s">
        <v>72</v>
      </c>
      <c r="C50" s="407"/>
      <c r="D50" s="408"/>
      <c r="F50" s="47"/>
    </row>
    <row r="51" spans="2:6" ht="24.95" customHeight="1" thickBot="1" x14ac:dyDescent="0.3">
      <c r="B51" s="83" t="s">
        <v>73</v>
      </c>
      <c r="C51" s="84" t="s">
        <v>74</v>
      </c>
      <c r="D51" s="84" t="s">
        <v>66</v>
      </c>
      <c r="F51" s="47"/>
    </row>
    <row r="52" spans="2:6" x14ac:dyDescent="0.25">
      <c r="F52" s="47"/>
    </row>
    <row r="53" spans="2:6" ht="15.75" customHeight="1" thickBot="1" x14ac:dyDescent="0.3"/>
    <row r="54" spans="2:6" ht="15" customHeight="1" x14ac:dyDescent="0.25">
      <c r="B54" s="413" t="s">
        <v>75</v>
      </c>
      <c r="C54" s="414"/>
      <c r="D54" s="415"/>
    </row>
    <row r="55" spans="2:6" ht="15" customHeight="1" x14ac:dyDescent="0.25">
      <c r="B55" s="416"/>
      <c r="C55" s="417"/>
      <c r="D55" s="418"/>
    </row>
    <row r="56" spans="2:6" ht="60" customHeight="1" x14ac:dyDescent="0.25">
      <c r="B56" s="419" t="s">
        <v>76</v>
      </c>
      <c r="C56" s="396"/>
      <c r="D56" s="420"/>
    </row>
    <row r="57" spans="2:6" ht="15" customHeight="1" thickBot="1" x14ac:dyDescent="0.3">
      <c r="B57" s="214" t="s">
        <v>29</v>
      </c>
      <c r="C57" s="215" t="s">
        <v>30</v>
      </c>
      <c r="D57" s="216" t="s">
        <v>31</v>
      </c>
    </row>
    <row r="58" spans="2:6" ht="15" customHeight="1" x14ac:dyDescent="0.25">
      <c r="B58" s="409" t="s">
        <v>77</v>
      </c>
      <c r="C58" s="410"/>
      <c r="D58" s="411"/>
    </row>
    <row r="59" spans="2:6" ht="24.95" customHeight="1" x14ac:dyDescent="0.25">
      <c r="B59" s="81" t="s">
        <v>78</v>
      </c>
      <c r="C59" s="71" t="s">
        <v>79</v>
      </c>
      <c r="D59" s="82" t="s">
        <v>79</v>
      </c>
    </row>
    <row r="60" spans="2:6" ht="24.95" customHeight="1" thickBot="1" x14ac:dyDescent="0.3">
      <c r="B60" s="86" t="s">
        <v>80</v>
      </c>
      <c r="C60" s="73" t="s">
        <v>79</v>
      </c>
      <c r="D60" s="87" t="s">
        <v>79</v>
      </c>
    </row>
    <row r="61" spans="2:6" ht="24.95" customHeight="1" x14ac:dyDescent="0.25">
      <c r="B61" s="406" t="s">
        <v>81</v>
      </c>
      <c r="C61" s="407"/>
      <c r="D61" s="408"/>
    </row>
    <row r="62" spans="2:6" ht="35.1" customHeight="1" thickBot="1" x14ac:dyDescent="0.3">
      <c r="B62" s="83" t="s">
        <v>82</v>
      </c>
      <c r="C62" s="84" t="s">
        <v>48</v>
      </c>
      <c r="D62" s="85" t="s">
        <v>48</v>
      </c>
    </row>
    <row r="63" spans="2:6" ht="15" customHeight="1" x14ac:dyDescent="0.25">
      <c r="B63"/>
    </row>
    <row r="64" spans="2:6" ht="15" customHeight="1" x14ac:dyDescent="0.25"/>
    <row r="65" spans="2:4" ht="24.95" customHeight="1" x14ac:dyDescent="0.25">
      <c r="B65" s="412" t="s">
        <v>662</v>
      </c>
      <c r="C65" s="412"/>
      <c r="D65" s="412"/>
    </row>
    <row r="66" spans="2:4" ht="35.1" customHeight="1" x14ac:dyDescent="0.25">
      <c r="B66" s="412" t="s">
        <v>83</v>
      </c>
      <c r="C66" s="412"/>
      <c r="D66" s="412"/>
    </row>
    <row r="67" spans="2:4" ht="15" customHeight="1" x14ac:dyDescent="0.25">
      <c r="B67" s="401" t="s">
        <v>84</v>
      </c>
      <c r="C67" s="401"/>
      <c r="D67" s="401"/>
    </row>
    <row r="68" spans="2:4" ht="15" customHeight="1" x14ac:dyDescent="0.25">
      <c r="B68" s="14" t="s">
        <v>85</v>
      </c>
      <c r="C68" s="14"/>
      <c r="D68" s="14"/>
    </row>
    <row r="69" spans="2:4" ht="15" customHeight="1" x14ac:dyDescent="0.25">
      <c r="B69" s="402" t="s">
        <v>86</v>
      </c>
      <c r="C69" s="402"/>
      <c r="D69" s="402"/>
    </row>
    <row r="70" spans="2:4" ht="15" customHeight="1" x14ac:dyDescent="0.25">
      <c r="B70" s="401" t="s">
        <v>87</v>
      </c>
      <c r="C70" s="401"/>
      <c r="D70" s="401"/>
    </row>
    <row r="71" spans="2:4" ht="15" customHeight="1" x14ac:dyDescent="0.25">
      <c r="B71" s="403" t="s">
        <v>88</v>
      </c>
      <c r="C71" s="403"/>
      <c r="D71" s="403"/>
    </row>
    <row r="72" spans="2:4" ht="15" customHeight="1" x14ac:dyDescent="0.25">
      <c r="B72" s="402" t="s">
        <v>89</v>
      </c>
      <c r="C72" s="402"/>
      <c r="D72" s="402"/>
    </row>
    <row r="73" spans="2:4" ht="37.5" customHeight="1" x14ac:dyDescent="0.25">
      <c r="B73" s="403" t="s">
        <v>90</v>
      </c>
      <c r="C73" s="403"/>
      <c r="D73" s="403"/>
    </row>
    <row r="74" spans="2:4" ht="15" customHeight="1" x14ac:dyDescent="0.25">
      <c r="B74" s="401" t="s">
        <v>91</v>
      </c>
      <c r="C74" s="401"/>
      <c r="D74" s="401"/>
    </row>
    <row r="75" spans="2:4" ht="15" customHeight="1" x14ac:dyDescent="0.25">
      <c r="B75" s="401" t="s">
        <v>92</v>
      </c>
      <c r="C75" s="401"/>
      <c r="D75" s="401"/>
    </row>
    <row r="76" spans="2:4" ht="15" customHeight="1" x14ac:dyDescent="0.25"/>
    <row r="81" ht="24.75" customHeight="1" x14ac:dyDescent="0.25"/>
    <row r="83" ht="38.25" customHeight="1" x14ac:dyDescent="0.25"/>
  </sheetData>
  <sheetProtection algorithmName="SHA-512" hashValue="/ih834EB1CPqhdERWI0NST2MsJmk4koElK4MEVFQljesIuf1T7kaIyrac0m3Sja4MgV+TDujfG1/oeE4g1ITwQ==" saltValue="i8LEK48TZ6jnUUOvLtAOhw==" spinCount="100000" sheet="1" objects="1" scenarios="1"/>
  <mergeCells count="31">
    <mergeCell ref="B66:D66"/>
    <mergeCell ref="B2:D10"/>
    <mergeCell ref="B12:D12"/>
    <mergeCell ref="B18:D18"/>
    <mergeCell ref="B36:D36"/>
    <mergeCell ref="B33:D33"/>
    <mergeCell ref="B29:D30"/>
    <mergeCell ref="B14:D15"/>
    <mergeCell ref="B11:D11"/>
    <mergeCell ref="B38:D38"/>
    <mergeCell ref="B21:D21"/>
    <mergeCell ref="B24:D24"/>
    <mergeCell ref="B47:D47"/>
    <mergeCell ref="B43:D44"/>
    <mergeCell ref="B45:D45"/>
    <mergeCell ref="B27:D28"/>
    <mergeCell ref="B41:D42"/>
    <mergeCell ref="B50:D50"/>
    <mergeCell ref="B61:D61"/>
    <mergeCell ref="B58:D58"/>
    <mergeCell ref="B65:D65"/>
    <mergeCell ref="B54:D55"/>
    <mergeCell ref="B56:D56"/>
    <mergeCell ref="B74:D74"/>
    <mergeCell ref="B75:D75"/>
    <mergeCell ref="B67:D67"/>
    <mergeCell ref="B69:D69"/>
    <mergeCell ref="B71:D71"/>
    <mergeCell ref="B72:D72"/>
    <mergeCell ref="B73:D73"/>
    <mergeCell ref="B70:D70"/>
  </mergeCells>
  <pageMargins left="0.7" right="0.7" top="0.75" bottom="0.75" header="0.3" footer="0.3"/>
  <pageSetup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2D36B-650E-4C3E-B9F7-5644285636F2}">
  <sheetPr>
    <tabColor rgb="FF040E39"/>
    <pageSetUpPr fitToPage="1"/>
  </sheetPr>
  <dimension ref="A1:Q38"/>
  <sheetViews>
    <sheetView showGridLines="0" workbookViewId="0"/>
  </sheetViews>
  <sheetFormatPr defaultColWidth="0" defaultRowHeight="14.25" x14ac:dyDescent="0.25"/>
  <cols>
    <col min="1" max="1" width="1.5703125" style="4" customWidth="1"/>
    <col min="2" max="2" width="69.7109375" style="4" customWidth="1"/>
    <col min="3" max="9" width="12.28515625" style="4" customWidth="1"/>
    <col min="10" max="16" width="0" style="4" hidden="1" customWidth="1"/>
    <col min="17" max="17" width="121.85546875" style="4" hidden="1" customWidth="1"/>
    <col min="18" max="16384" width="9" style="4" hidden="1"/>
  </cols>
  <sheetData>
    <row r="1" spans="2:8" ht="13.5" customHeight="1" x14ac:dyDescent="0.25"/>
    <row r="2" spans="2:8" ht="13.5" customHeight="1" x14ac:dyDescent="0.25">
      <c r="B2" s="437" t="e" vm="3">
        <v>#VALUE!</v>
      </c>
      <c r="C2" s="437"/>
      <c r="D2" s="437"/>
      <c r="E2" s="437"/>
      <c r="F2" s="437"/>
      <c r="G2" s="437"/>
      <c r="H2" s="437"/>
    </row>
    <row r="3" spans="2:8" ht="13.5" customHeight="1" x14ac:dyDescent="0.25">
      <c r="B3" s="437"/>
      <c r="C3" s="437"/>
      <c r="D3" s="437"/>
      <c r="E3" s="437"/>
      <c r="F3" s="437"/>
      <c r="G3" s="437"/>
      <c r="H3" s="437"/>
    </row>
    <row r="4" spans="2:8" ht="13.5" customHeight="1" x14ac:dyDescent="0.25">
      <c r="B4" s="437"/>
      <c r="C4" s="437"/>
      <c r="D4" s="437"/>
      <c r="E4" s="437"/>
      <c r="F4" s="437"/>
      <c r="G4" s="437"/>
      <c r="H4" s="437"/>
    </row>
    <row r="5" spans="2:8" ht="13.5" customHeight="1" x14ac:dyDescent="0.25">
      <c r="B5" s="437"/>
      <c r="C5" s="437"/>
      <c r="D5" s="437"/>
      <c r="E5" s="437"/>
      <c r="F5" s="437"/>
      <c r="G5" s="437"/>
      <c r="H5" s="437"/>
    </row>
    <row r="6" spans="2:8" ht="13.5" customHeight="1" x14ac:dyDescent="0.25">
      <c r="B6" s="437"/>
      <c r="C6" s="437"/>
      <c r="D6" s="437"/>
      <c r="E6" s="437"/>
      <c r="F6" s="437"/>
      <c r="G6" s="437"/>
      <c r="H6" s="437"/>
    </row>
    <row r="7" spans="2:8" ht="13.5" customHeight="1" x14ac:dyDescent="0.25">
      <c r="B7" s="437"/>
      <c r="C7" s="437"/>
      <c r="D7" s="437"/>
      <c r="E7" s="437"/>
      <c r="F7" s="437"/>
      <c r="G7" s="437"/>
      <c r="H7" s="437"/>
    </row>
    <row r="8" spans="2:8" ht="13.5" customHeight="1" x14ac:dyDescent="0.25">
      <c r="B8" s="437"/>
      <c r="C8" s="437"/>
      <c r="D8" s="437"/>
      <c r="E8" s="437"/>
      <c r="F8" s="437"/>
      <c r="G8" s="437"/>
      <c r="H8" s="437"/>
    </row>
    <row r="9" spans="2:8" ht="13.5" customHeight="1" x14ac:dyDescent="0.25">
      <c r="B9" s="437"/>
      <c r="C9" s="437"/>
      <c r="D9" s="437"/>
      <c r="E9" s="437"/>
      <c r="F9" s="437"/>
      <c r="G9" s="437"/>
      <c r="H9" s="437"/>
    </row>
    <row r="10" spans="2:8" ht="13.5" customHeight="1" x14ac:dyDescent="0.25">
      <c r="B10" s="437"/>
      <c r="C10" s="437"/>
      <c r="D10" s="437"/>
      <c r="E10" s="437"/>
      <c r="F10" s="437"/>
      <c r="G10" s="437"/>
      <c r="H10" s="437"/>
    </row>
    <row r="11" spans="2:8" s="1" customFormat="1" ht="13.5" customHeight="1" x14ac:dyDescent="0.25">
      <c r="B11" s="437"/>
      <c r="C11" s="437"/>
      <c r="D11" s="437"/>
      <c r="E11" s="437"/>
      <c r="F11" s="437"/>
      <c r="G11" s="437"/>
      <c r="H11" s="437"/>
    </row>
    <row r="12" spans="2:8" s="2" customFormat="1" ht="13.5" customHeight="1" thickBot="1" x14ac:dyDescent="0.3">
      <c r="B12" s="203"/>
      <c r="C12" s="204"/>
      <c r="D12" s="205"/>
      <c r="E12" s="205"/>
      <c r="F12" s="205"/>
      <c r="G12" s="205"/>
      <c r="H12" s="205"/>
    </row>
    <row r="13" spans="2:8" s="2" customFormat="1" ht="15.75" x14ac:dyDescent="0.25">
      <c r="B13" s="287"/>
      <c r="C13" s="288" t="s">
        <v>93</v>
      </c>
      <c r="D13" s="289" t="s">
        <v>94</v>
      </c>
      <c r="E13" s="289" t="s">
        <v>95</v>
      </c>
      <c r="F13" s="289" t="s">
        <v>96</v>
      </c>
      <c r="G13" s="289" t="s">
        <v>97</v>
      </c>
      <c r="H13" s="289" t="s">
        <v>98</v>
      </c>
    </row>
    <row r="14" spans="2:8" x14ac:dyDescent="0.25">
      <c r="B14" s="290" t="s">
        <v>99</v>
      </c>
      <c r="C14" s="3" t="s">
        <v>100</v>
      </c>
      <c r="D14" s="291">
        <v>10</v>
      </c>
      <c r="E14" s="296">
        <v>9</v>
      </c>
      <c r="F14" s="19">
        <v>10</v>
      </c>
      <c r="G14" s="292">
        <v>10</v>
      </c>
      <c r="H14" s="292">
        <v>9</v>
      </c>
    </row>
    <row r="15" spans="2:8" x14ac:dyDescent="0.25">
      <c r="B15" s="290" t="s">
        <v>101</v>
      </c>
      <c r="C15" s="3" t="s">
        <v>100</v>
      </c>
      <c r="D15" s="388" t="s">
        <v>102</v>
      </c>
      <c r="E15" s="35" t="s">
        <v>102</v>
      </c>
      <c r="F15" s="19" t="s">
        <v>103</v>
      </c>
      <c r="G15" s="292" t="s">
        <v>102</v>
      </c>
      <c r="H15" s="292" t="s">
        <v>104</v>
      </c>
    </row>
    <row r="16" spans="2:8" x14ac:dyDescent="0.25">
      <c r="B16" s="293" t="s">
        <v>105</v>
      </c>
      <c r="C16" s="3" t="s">
        <v>100</v>
      </c>
      <c r="D16" s="388" t="s">
        <v>106</v>
      </c>
      <c r="E16" s="35" t="s">
        <v>107</v>
      </c>
      <c r="F16" s="19" t="s">
        <v>108</v>
      </c>
      <c r="G16" s="292" t="s">
        <v>109</v>
      </c>
      <c r="H16" s="292" t="s">
        <v>110</v>
      </c>
    </row>
    <row r="17" spans="2:12" x14ac:dyDescent="0.25">
      <c r="B17" s="293" t="s">
        <v>111</v>
      </c>
      <c r="C17" s="3" t="s">
        <v>100</v>
      </c>
      <c r="D17" s="388" t="s">
        <v>112</v>
      </c>
      <c r="E17" s="35" t="s">
        <v>113</v>
      </c>
      <c r="F17" s="19" t="s">
        <v>114</v>
      </c>
      <c r="G17" s="292" t="s">
        <v>115</v>
      </c>
      <c r="H17" s="292" t="s">
        <v>116</v>
      </c>
    </row>
    <row r="18" spans="2:12" x14ac:dyDescent="0.25">
      <c r="B18" s="290" t="s">
        <v>117</v>
      </c>
      <c r="C18" s="3" t="s">
        <v>100</v>
      </c>
      <c r="D18" s="256" t="s">
        <v>119</v>
      </c>
      <c r="E18" s="292" t="s">
        <v>119</v>
      </c>
      <c r="F18" s="19" t="s">
        <v>118</v>
      </c>
      <c r="G18" s="292" t="s">
        <v>120</v>
      </c>
      <c r="H18" s="292" t="s">
        <v>121</v>
      </c>
    </row>
    <row r="19" spans="2:12" x14ac:dyDescent="0.25">
      <c r="B19" s="293" t="s">
        <v>122</v>
      </c>
      <c r="C19" s="3" t="s">
        <v>100</v>
      </c>
      <c r="D19" s="256" t="s">
        <v>674</v>
      </c>
      <c r="E19" s="292" t="s">
        <v>123</v>
      </c>
      <c r="F19" s="19" t="s">
        <v>124</v>
      </c>
      <c r="G19" s="292" t="s">
        <v>125</v>
      </c>
      <c r="H19" s="292" t="s">
        <v>126</v>
      </c>
    </row>
    <row r="20" spans="2:12" x14ac:dyDescent="0.25">
      <c r="B20" s="290" t="s">
        <v>127</v>
      </c>
      <c r="C20" s="3" t="s">
        <v>100</v>
      </c>
      <c r="D20" s="388" t="s">
        <v>128</v>
      </c>
      <c r="E20" s="35" t="s">
        <v>128</v>
      </c>
      <c r="F20" s="294" t="s">
        <v>128</v>
      </c>
      <c r="G20" s="295" t="s">
        <v>128</v>
      </c>
      <c r="H20" s="296" t="s">
        <v>129</v>
      </c>
    </row>
    <row r="21" spans="2:12" x14ac:dyDescent="0.25">
      <c r="B21" s="290" t="s">
        <v>130</v>
      </c>
      <c r="C21" s="3" t="s">
        <v>131</v>
      </c>
      <c r="D21" s="388" t="s">
        <v>675</v>
      </c>
      <c r="E21" s="35" t="s">
        <v>132</v>
      </c>
      <c r="F21" s="294" t="s">
        <v>133</v>
      </c>
      <c r="G21" s="296" t="s">
        <v>134</v>
      </c>
      <c r="H21" s="296" t="s">
        <v>135</v>
      </c>
    </row>
    <row r="22" spans="2:12" ht="15" thickBot="1" x14ac:dyDescent="0.3">
      <c r="B22" s="297" t="s">
        <v>136</v>
      </c>
      <c r="C22" s="117" t="s">
        <v>131</v>
      </c>
      <c r="D22" s="393">
        <v>0.8</v>
      </c>
      <c r="E22" s="298">
        <v>0.73</v>
      </c>
      <c r="F22" s="298">
        <v>0.61</v>
      </c>
      <c r="G22" s="299">
        <v>0.5</v>
      </c>
      <c r="H22" s="299">
        <v>0.47499999999999998</v>
      </c>
    </row>
    <row r="23" spans="2:12" ht="16.5" x14ac:dyDescent="0.25">
      <c r="B23" s="5"/>
      <c r="C23" s="6"/>
      <c r="D23" s="6"/>
      <c r="E23" s="6"/>
      <c r="F23" s="6"/>
      <c r="G23"/>
      <c r="H23" s="7"/>
    </row>
    <row r="24" spans="2:12" ht="75" customHeight="1" x14ac:dyDescent="0.25">
      <c r="B24" s="412" t="s">
        <v>137</v>
      </c>
      <c r="C24" s="412"/>
      <c r="D24" s="412"/>
      <c r="E24" s="412"/>
      <c r="F24" s="412"/>
      <c r="G24" s="412"/>
      <c r="H24" s="412"/>
      <c r="I24" s="13"/>
      <c r="J24" s="13"/>
    </row>
    <row r="25" spans="2:12" ht="75" customHeight="1" x14ac:dyDescent="0.25">
      <c r="B25" s="412" t="s">
        <v>138</v>
      </c>
      <c r="C25" s="412"/>
      <c r="D25" s="412"/>
      <c r="E25" s="412"/>
      <c r="F25" s="412"/>
      <c r="G25" s="412"/>
      <c r="H25" s="412"/>
    </row>
    <row r="26" spans="2:12" ht="75" customHeight="1" x14ac:dyDescent="0.25">
      <c r="B26" s="412" t="s">
        <v>139</v>
      </c>
      <c r="C26" s="412"/>
      <c r="D26" s="412"/>
      <c r="E26" s="412"/>
      <c r="F26" s="412"/>
      <c r="G26" s="412"/>
      <c r="H26" s="412"/>
    </row>
    <row r="27" spans="2:12" ht="75" customHeight="1" x14ac:dyDescent="0.25">
      <c r="B27" s="412" t="s">
        <v>140</v>
      </c>
      <c r="C27" s="412"/>
      <c r="D27" s="412"/>
      <c r="E27" s="412"/>
      <c r="F27" s="412"/>
      <c r="G27" s="412"/>
      <c r="H27" s="412"/>
      <c r="I27" s="14"/>
      <c r="J27" s="14"/>
    </row>
    <row r="28" spans="2:12" ht="75" customHeight="1" x14ac:dyDescent="0.25">
      <c r="B28" s="412" t="s">
        <v>141</v>
      </c>
      <c r="C28" s="412"/>
      <c r="D28" s="412"/>
      <c r="E28" s="412"/>
      <c r="F28" s="412"/>
      <c r="G28" s="412"/>
      <c r="H28" s="412"/>
    </row>
    <row r="29" spans="2:12" ht="15" customHeight="1" x14ac:dyDescent="0.25">
      <c r="B29" s="412" t="s">
        <v>142</v>
      </c>
      <c r="C29" s="412"/>
      <c r="D29" s="412"/>
      <c r="E29" s="412"/>
      <c r="F29" s="412"/>
      <c r="G29" s="412"/>
      <c r="H29" s="412"/>
    </row>
    <row r="30" spans="2:12" ht="75" customHeight="1" x14ac:dyDescent="0.25">
      <c r="B30" s="412" t="s">
        <v>143</v>
      </c>
      <c r="C30" s="412"/>
      <c r="D30" s="412"/>
      <c r="E30" s="412"/>
      <c r="F30" s="412"/>
      <c r="G30" s="412"/>
      <c r="H30" s="412"/>
    </row>
    <row r="31" spans="2:12" ht="15" customHeight="1" x14ac:dyDescent="0.25">
      <c r="B31" s="412" t="s">
        <v>144</v>
      </c>
      <c r="C31" s="412"/>
      <c r="D31" s="412"/>
      <c r="E31" s="412"/>
      <c r="F31" s="412"/>
      <c r="G31" s="412"/>
      <c r="H31" s="412"/>
      <c r="I31" s="300"/>
      <c r="J31" s="300"/>
      <c r="K31" s="300"/>
      <c r="L31" s="300"/>
    </row>
    <row r="33" s="4" customFormat="1" x14ac:dyDescent="0.25"/>
    <row r="34" s="4" customFormat="1" x14ac:dyDescent="0.25"/>
    <row r="35" s="4" customFormat="1" x14ac:dyDescent="0.25"/>
    <row r="36" s="4" customFormat="1" x14ac:dyDescent="0.25"/>
    <row r="37" s="4" customFormat="1" x14ac:dyDescent="0.25"/>
    <row r="38" s="4" customFormat="1" x14ac:dyDescent="0.25"/>
  </sheetData>
  <sheetProtection algorithmName="SHA-512" hashValue="Sa9Xho7/dEMK0ORjEMS4EbGjNO+ktYDv8X/LS8XC5hPGaqEXscuUegL3PbFEnwpK4O+AUx5oNw8NEcEBEaeoqg==" saltValue="o8vjk1y1EXdgCtIrhhR7Ug==" spinCount="100000" sheet="1" objects="1" scenarios="1"/>
  <mergeCells count="9">
    <mergeCell ref="B2:H11"/>
    <mergeCell ref="B30:H30"/>
    <mergeCell ref="B31:H31"/>
    <mergeCell ref="B24:H24"/>
    <mergeCell ref="B26:H26"/>
    <mergeCell ref="B27:H27"/>
    <mergeCell ref="B28:H28"/>
    <mergeCell ref="B29:H29"/>
    <mergeCell ref="B25:H25"/>
  </mergeCells>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5A009-66AB-4915-ADED-5D661B463989}">
  <sheetPr>
    <tabColor rgb="FF040E39"/>
    <pageSetUpPr autoPageBreaks="0" fitToPage="1"/>
  </sheetPr>
  <dimension ref="A1:XFC157"/>
  <sheetViews>
    <sheetView showGridLines="0" zoomScaleNormal="100" workbookViewId="0"/>
  </sheetViews>
  <sheetFormatPr defaultColWidth="0" defaultRowHeight="14.25" x14ac:dyDescent="0.25"/>
  <cols>
    <col min="1" max="1" width="1.5703125" style="4" customWidth="1"/>
    <col min="2" max="2" width="69.7109375" style="4" customWidth="1"/>
    <col min="3" max="18" width="12.28515625" style="4" customWidth="1"/>
    <col min="19" max="19" width="2.7109375" style="4" customWidth="1"/>
    <col min="20" max="16382" width="9" style="4" hidden="1"/>
    <col min="16383" max="16383" width="0.140625" style="4" hidden="1"/>
    <col min="16384" max="16384" width="24" style="4" hidden="1"/>
  </cols>
  <sheetData>
    <row r="1" spans="2:8" ht="13.5" customHeight="1" x14ac:dyDescent="0.25"/>
    <row r="2" spans="2:8" ht="13.5" customHeight="1" x14ac:dyDescent="0.25">
      <c r="B2" s="437" t="e" vm="4">
        <v>#VALUE!</v>
      </c>
      <c r="C2" s="437"/>
      <c r="D2" s="437"/>
      <c r="E2" s="437"/>
      <c r="F2" s="437"/>
      <c r="G2" s="437"/>
      <c r="H2" s="437"/>
    </row>
    <row r="3" spans="2:8" ht="13.5" customHeight="1" x14ac:dyDescent="0.25">
      <c r="B3" s="437"/>
      <c r="C3" s="437"/>
      <c r="D3" s="437"/>
      <c r="E3" s="437"/>
      <c r="F3" s="437"/>
      <c r="G3" s="437"/>
      <c r="H3" s="437"/>
    </row>
    <row r="4" spans="2:8" ht="13.5" customHeight="1" x14ac:dyDescent="0.25">
      <c r="B4" s="437"/>
      <c r="C4" s="437"/>
      <c r="D4" s="437"/>
      <c r="E4" s="437"/>
      <c r="F4" s="437"/>
      <c r="G4" s="437"/>
      <c r="H4" s="437"/>
    </row>
    <row r="5" spans="2:8" ht="13.5" customHeight="1" x14ac:dyDescent="0.25">
      <c r="B5" s="437"/>
      <c r="C5" s="437"/>
      <c r="D5" s="437"/>
      <c r="E5" s="437"/>
      <c r="F5" s="437"/>
      <c r="G5" s="437"/>
      <c r="H5" s="437"/>
    </row>
    <row r="6" spans="2:8" ht="13.5" customHeight="1" x14ac:dyDescent="0.25">
      <c r="B6" s="437"/>
      <c r="C6" s="437"/>
      <c r="D6" s="437"/>
      <c r="E6" s="437"/>
      <c r="F6" s="437"/>
      <c r="G6" s="437"/>
      <c r="H6" s="437"/>
    </row>
    <row r="7" spans="2:8" ht="13.5" customHeight="1" x14ac:dyDescent="0.25">
      <c r="B7" s="437"/>
      <c r="C7" s="437"/>
      <c r="D7" s="437"/>
      <c r="E7" s="437"/>
      <c r="F7" s="437"/>
      <c r="G7" s="437"/>
      <c r="H7" s="437"/>
    </row>
    <row r="8" spans="2:8" ht="13.5" customHeight="1" x14ac:dyDescent="0.25">
      <c r="B8" s="437"/>
      <c r="C8" s="437"/>
      <c r="D8" s="437"/>
      <c r="E8" s="437"/>
      <c r="F8" s="437"/>
      <c r="G8" s="437"/>
      <c r="H8" s="437"/>
    </row>
    <row r="9" spans="2:8" ht="13.5" customHeight="1" x14ac:dyDescent="0.25">
      <c r="B9" s="437"/>
      <c r="C9" s="437"/>
      <c r="D9" s="437"/>
      <c r="E9" s="437"/>
      <c r="F9" s="437"/>
      <c r="G9" s="437"/>
      <c r="H9" s="437"/>
    </row>
    <row r="10" spans="2:8" ht="13.5" customHeight="1" x14ac:dyDescent="0.25">
      <c r="B10" s="437"/>
      <c r="C10" s="437"/>
      <c r="D10" s="437"/>
      <c r="E10" s="437"/>
      <c r="F10" s="437"/>
      <c r="G10" s="437"/>
      <c r="H10" s="437"/>
    </row>
    <row r="11" spans="2:8" ht="13.5" customHeight="1" x14ac:dyDescent="0.25">
      <c r="B11" s="437"/>
      <c r="C11" s="437"/>
      <c r="D11" s="437"/>
      <c r="E11" s="437"/>
      <c r="F11" s="437"/>
      <c r="G11" s="437"/>
      <c r="H11" s="437"/>
    </row>
    <row r="13" spans="2:8" ht="107.25" customHeight="1" x14ac:dyDescent="0.25">
      <c r="B13" s="396" t="s">
        <v>145</v>
      </c>
      <c r="C13" s="396"/>
      <c r="D13" s="396"/>
      <c r="E13" s="396"/>
      <c r="F13" s="396"/>
      <c r="G13" s="396"/>
      <c r="H13" s="396"/>
    </row>
    <row r="14" spans="2:8" ht="15" thickBot="1" x14ac:dyDescent="0.3"/>
    <row r="15" spans="2:8" s="2" customFormat="1" ht="15" customHeight="1" x14ac:dyDescent="0.25">
      <c r="B15" s="188" t="s">
        <v>146</v>
      </c>
      <c r="C15" s="197" t="s">
        <v>93</v>
      </c>
      <c r="D15" s="190" t="s">
        <v>94</v>
      </c>
      <c r="E15" s="190" t="s">
        <v>95</v>
      </c>
      <c r="F15" s="190" t="s">
        <v>96</v>
      </c>
      <c r="G15" s="190" t="s">
        <v>97</v>
      </c>
      <c r="H15" s="190" t="s">
        <v>98</v>
      </c>
    </row>
    <row r="16" spans="2:8" ht="15" customHeight="1" thickBot="1" x14ac:dyDescent="0.3">
      <c r="B16" s="277" t="s">
        <v>147</v>
      </c>
      <c r="C16" s="117" t="s">
        <v>100</v>
      </c>
      <c r="D16" s="278">
        <v>2548.1</v>
      </c>
      <c r="E16" s="306">
        <v>2343.5</v>
      </c>
      <c r="F16" s="279">
        <v>1808</v>
      </c>
      <c r="G16" s="280">
        <v>1738</v>
      </c>
      <c r="H16" s="280">
        <v>606</v>
      </c>
    </row>
    <row r="17" spans="2:8" ht="15" customHeight="1" thickBot="1" x14ac:dyDescent="0.3">
      <c r="B17" s="92"/>
      <c r="C17" s="93"/>
      <c r="D17" s="94"/>
      <c r="E17" s="94"/>
      <c r="F17" s="94"/>
      <c r="G17" s="95"/>
    </row>
    <row r="18" spans="2:8" ht="15" customHeight="1" x14ac:dyDescent="0.25">
      <c r="B18" s="188" t="s">
        <v>148</v>
      </c>
      <c r="C18" s="197" t="s">
        <v>93</v>
      </c>
      <c r="D18" s="190" t="s">
        <v>94</v>
      </c>
      <c r="E18" s="190" t="s">
        <v>95</v>
      </c>
      <c r="F18" s="190" t="s">
        <v>96</v>
      </c>
      <c r="G18" s="190" t="s">
        <v>97</v>
      </c>
      <c r="H18" s="190" t="s">
        <v>98</v>
      </c>
    </row>
    <row r="19" spans="2:8" ht="15" customHeight="1" thickBot="1" x14ac:dyDescent="0.3">
      <c r="B19" s="119" t="s">
        <v>149</v>
      </c>
      <c r="C19" s="117" t="s">
        <v>150</v>
      </c>
      <c r="D19" s="120">
        <v>78</v>
      </c>
      <c r="E19" s="115">
        <v>75</v>
      </c>
      <c r="F19" s="121">
        <v>73</v>
      </c>
      <c r="G19" s="122">
        <v>78</v>
      </c>
      <c r="H19" s="122">
        <v>72</v>
      </c>
    </row>
    <row r="20" spans="2:8" ht="15" customHeight="1" thickBot="1" x14ac:dyDescent="0.3">
      <c r="B20" s="97"/>
      <c r="C20" s="93"/>
      <c r="D20" s="123"/>
      <c r="E20" s="123"/>
      <c r="F20" s="124"/>
      <c r="G20" s="118"/>
      <c r="H20" s="118"/>
    </row>
    <row r="21" spans="2:8" ht="15" customHeight="1" x14ac:dyDescent="0.25">
      <c r="B21" s="188" t="s">
        <v>151</v>
      </c>
      <c r="C21" s="197" t="s">
        <v>93</v>
      </c>
      <c r="D21" s="190" t="s">
        <v>94</v>
      </c>
      <c r="E21" s="190" t="s">
        <v>95</v>
      </c>
      <c r="F21" s="190" t="s">
        <v>96</v>
      </c>
      <c r="G21" s="190" t="s">
        <v>97</v>
      </c>
      <c r="H21" s="190" t="s">
        <v>98</v>
      </c>
    </row>
    <row r="22" spans="2:8" ht="15" customHeight="1" x14ac:dyDescent="0.25">
      <c r="B22" s="108" t="s">
        <v>147</v>
      </c>
      <c r="C22" s="3" t="s">
        <v>150</v>
      </c>
      <c r="D22" s="112">
        <v>11</v>
      </c>
      <c r="E22" s="305">
        <v>9</v>
      </c>
      <c r="F22" s="442" t="s">
        <v>152</v>
      </c>
      <c r="G22" s="442"/>
      <c r="H22" s="442"/>
    </row>
    <row r="23" spans="2:8" s="2" customFormat="1" ht="15" customHeight="1" x14ac:dyDescent="0.25">
      <c r="B23" s="25" t="s">
        <v>153</v>
      </c>
      <c r="C23" s="3" t="s">
        <v>150</v>
      </c>
      <c r="D23" s="111">
        <v>12</v>
      </c>
      <c r="E23" s="39">
        <v>9</v>
      </c>
      <c r="F23" s="39">
        <v>14</v>
      </c>
      <c r="G23" s="36">
        <v>23</v>
      </c>
      <c r="H23" s="36">
        <v>16</v>
      </c>
    </row>
    <row r="24" spans="2:8" ht="15" customHeight="1" x14ac:dyDescent="0.25">
      <c r="B24" s="25" t="s">
        <v>154</v>
      </c>
      <c r="C24" s="3" t="s">
        <v>150</v>
      </c>
      <c r="D24" s="111">
        <v>15</v>
      </c>
      <c r="E24" s="39">
        <v>12</v>
      </c>
      <c r="F24" s="39">
        <v>12</v>
      </c>
      <c r="G24" s="107" t="s">
        <v>155</v>
      </c>
      <c r="H24" s="107" t="s">
        <v>155</v>
      </c>
    </row>
    <row r="25" spans="2:8" ht="15" customHeight="1" x14ac:dyDescent="0.25">
      <c r="B25" s="25" t="s">
        <v>156</v>
      </c>
      <c r="C25" s="3" t="s">
        <v>150</v>
      </c>
      <c r="D25" s="111">
        <v>9</v>
      </c>
      <c r="E25" s="39">
        <v>10</v>
      </c>
      <c r="F25" s="26">
        <v>13.5</v>
      </c>
      <c r="G25" s="107" t="s">
        <v>155</v>
      </c>
      <c r="H25" s="107" t="s">
        <v>155</v>
      </c>
    </row>
    <row r="26" spans="2:8" ht="15" customHeight="1" x14ac:dyDescent="0.25">
      <c r="B26" s="25" t="s">
        <v>157</v>
      </c>
      <c r="C26" s="3" t="s">
        <v>150</v>
      </c>
      <c r="D26" s="111">
        <v>8</v>
      </c>
      <c r="E26" s="39">
        <v>7</v>
      </c>
      <c r="F26" s="39">
        <v>26</v>
      </c>
      <c r="G26" s="107" t="s">
        <v>155</v>
      </c>
      <c r="H26" s="107" t="s">
        <v>155</v>
      </c>
    </row>
    <row r="27" spans="2:8" ht="15" customHeight="1" x14ac:dyDescent="0.25">
      <c r="B27" s="25" t="s">
        <v>158</v>
      </c>
      <c r="C27" s="3" t="s">
        <v>150</v>
      </c>
      <c r="D27" s="111">
        <v>1</v>
      </c>
      <c r="E27" s="39">
        <v>3</v>
      </c>
      <c r="F27" s="39">
        <v>8</v>
      </c>
      <c r="G27" s="107" t="s">
        <v>155</v>
      </c>
      <c r="H27" s="107" t="s">
        <v>155</v>
      </c>
    </row>
    <row r="28" spans="2:8" ht="15" customHeight="1" x14ac:dyDescent="0.25">
      <c r="B28" s="25" t="s">
        <v>159</v>
      </c>
      <c r="C28" s="3" t="s">
        <v>150</v>
      </c>
      <c r="D28" s="111">
        <v>11</v>
      </c>
      <c r="E28" s="39">
        <v>10</v>
      </c>
      <c r="F28" s="39">
        <v>0</v>
      </c>
      <c r="G28" s="107" t="s">
        <v>155</v>
      </c>
      <c r="H28" s="107" t="s">
        <v>155</v>
      </c>
    </row>
    <row r="29" spans="2:8" ht="15" customHeight="1" x14ac:dyDescent="0.25">
      <c r="B29" s="25" t="s">
        <v>160</v>
      </c>
      <c r="C29" s="3" t="s">
        <v>150</v>
      </c>
      <c r="D29" s="111">
        <v>18</v>
      </c>
      <c r="E29" s="39">
        <v>10</v>
      </c>
      <c r="F29" s="39">
        <v>0</v>
      </c>
      <c r="G29" s="107" t="s">
        <v>155</v>
      </c>
      <c r="H29" s="107" t="s">
        <v>155</v>
      </c>
    </row>
    <row r="30" spans="2:8" ht="15" customHeight="1" x14ac:dyDescent="0.25">
      <c r="B30" s="25" t="s">
        <v>161</v>
      </c>
      <c r="C30" s="3" t="s">
        <v>150</v>
      </c>
      <c r="D30" s="111">
        <v>0</v>
      </c>
      <c r="E30" s="39">
        <v>0</v>
      </c>
      <c r="F30" s="39">
        <v>17</v>
      </c>
      <c r="G30" s="107" t="s">
        <v>155</v>
      </c>
      <c r="H30" s="107" t="s">
        <v>155</v>
      </c>
    </row>
    <row r="31" spans="2:8" s="2" customFormat="1" ht="15" customHeight="1" x14ac:dyDescent="0.25">
      <c r="B31" s="321" t="s">
        <v>162</v>
      </c>
      <c r="C31" s="356" t="s">
        <v>150</v>
      </c>
      <c r="D31" s="354">
        <v>14</v>
      </c>
      <c r="E31" s="351">
        <v>0</v>
      </c>
      <c r="F31" s="357">
        <v>12.5</v>
      </c>
      <c r="G31" s="358" t="s">
        <v>155</v>
      </c>
      <c r="H31" s="358" t="s">
        <v>155</v>
      </c>
    </row>
    <row r="32" spans="2:8" ht="15" customHeight="1" thickBot="1" x14ac:dyDescent="0.3">
      <c r="B32" s="116" t="s">
        <v>163</v>
      </c>
      <c r="C32" s="117" t="s">
        <v>150</v>
      </c>
      <c r="D32" s="114">
        <v>18</v>
      </c>
      <c r="E32" s="121" t="s">
        <v>155</v>
      </c>
      <c r="F32" s="121" t="s">
        <v>155</v>
      </c>
      <c r="G32" s="187" t="s">
        <v>155</v>
      </c>
      <c r="H32" s="187" t="s">
        <v>155</v>
      </c>
    </row>
    <row r="33" spans="2:18" ht="15" customHeight="1" thickBot="1" x14ac:dyDescent="0.3">
      <c r="B33" s="92"/>
      <c r="C33" s="93"/>
      <c r="D33" s="124"/>
      <c r="E33" s="124"/>
      <c r="F33" s="124"/>
      <c r="G33" s="372"/>
      <c r="H33" s="372"/>
    </row>
    <row r="34" spans="2:18" ht="15" customHeight="1" x14ac:dyDescent="0.25">
      <c r="B34" s="188" t="s">
        <v>164</v>
      </c>
      <c r="C34" s="197" t="s">
        <v>93</v>
      </c>
      <c r="D34" s="190" t="s">
        <v>94</v>
      </c>
      <c r="E34" s="190" t="s">
        <v>95</v>
      </c>
      <c r="F34" s="190" t="s">
        <v>96</v>
      </c>
      <c r="G34" s="190" t="s">
        <v>97</v>
      </c>
      <c r="H34" s="190" t="s">
        <v>98</v>
      </c>
    </row>
    <row r="35" spans="2:18" ht="15" customHeight="1" x14ac:dyDescent="0.25">
      <c r="B35" s="25" t="s">
        <v>165</v>
      </c>
      <c r="C35" s="3" t="s">
        <v>100</v>
      </c>
      <c r="D35" s="373">
        <v>5.7</v>
      </c>
      <c r="E35" s="444" t="s">
        <v>166</v>
      </c>
      <c r="F35" s="444"/>
      <c r="G35" s="444"/>
      <c r="H35" s="444"/>
    </row>
    <row r="36" spans="2:18" ht="15" customHeight="1" x14ac:dyDescent="0.25">
      <c r="B36" s="25" t="s">
        <v>167</v>
      </c>
      <c r="C36" s="3" t="s">
        <v>100</v>
      </c>
      <c r="D36" s="10">
        <v>5.3</v>
      </c>
      <c r="E36" s="444" t="s">
        <v>166</v>
      </c>
      <c r="F36" s="444"/>
      <c r="G36" s="444"/>
      <c r="H36" s="444"/>
    </row>
    <row r="37" spans="2:18" ht="15" customHeight="1" x14ac:dyDescent="0.25">
      <c r="B37" s="25" t="s">
        <v>168</v>
      </c>
      <c r="C37" s="3" t="s">
        <v>100</v>
      </c>
      <c r="D37" s="10">
        <v>6.4</v>
      </c>
      <c r="E37" s="444" t="s">
        <v>166</v>
      </c>
      <c r="F37" s="444"/>
      <c r="G37" s="444"/>
      <c r="H37" s="444"/>
    </row>
    <row r="38" spans="2:18" ht="15" customHeight="1" thickBot="1" x14ac:dyDescent="0.3">
      <c r="B38" s="25" t="s">
        <v>169</v>
      </c>
      <c r="C38" s="3" t="s">
        <v>100</v>
      </c>
      <c r="D38" s="10">
        <v>7</v>
      </c>
      <c r="E38" s="444" t="s">
        <v>166</v>
      </c>
      <c r="F38" s="444"/>
      <c r="G38" s="444"/>
      <c r="H38" s="444"/>
    </row>
    <row r="39" spans="2:18" s="9" customFormat="1" ht="15" customHeight="1" thickBot="1" x14ac:dyDescent="0.3">
      <c r="B39" s="159"/>
      <c r="C39" s="160"/>
      <c r="D39" s="161"/>
      <c r="E39" s="161"/>
      <c r="F39" s="162"/>
      <c r="G39" s="163"/>
      <c r="H39" s="163"/>
    </row>
    <row r="40" spans="2:18" ht="15" customHeight="1" x14ac:dyDescent="0.25">
      <c r="B40" s="188" t="s">
        <v>170</v>
      </c>
      <c r="C40" s="197" t="s">
        <v>93</v>
      </c>
      <c r="D40" s="190" t="s">
        <v>94</v>
      </c>
      <c r="E40" s="190" t="s">
        <v>95</v>
      </c>
      <c r="F40" s="190" t="s">
        <v>96</v>
      </c>
      <c r="G40" s="190" t="s">
        <v>97</v>
      </c>
      <c r="H40" s="190" t="s">
        <v>98</v>
      </c>
    </row>
    <row r="41" spans="2:18" ht="15" customHeight="1" x14ac:dyDescent="0.25">
      <c r="B41" s="8" t="s">
        <v>171</v>
      </c>
      <c r="C41" s="35" t="s">
        <v>150</v>
      </c>
      <c r="D41" s="38">
        <v>44</v>
      </c>
      <c r="E41" s="110">
        <v>44.4</v>
      </c>
      <c r="F41" s="39">
        <v>37.5</v>
      </c>
      <c r="G41" s="36">
        <v>28.5</v>
      </c>
      <c r="H41" s="36">
        <v>28.5</v>
      </c>
    </row>
    <row r="42" spans="2:18" ht="15" customHeight="1" x14ac:dyDescent="0.25">
      <c r="B42" s="8" t="s">
        <v>172</v>
      </c>
      <c r="C42" s="35" t="s">
        <v>150</v>
      </c>
      <c r="D42" s="38">
        <v>27</v>
      </c>
      <c r="E42" s="110">
        <v>27</v>
      </c>
      <c r="F42" s="39">
        <v>33</v>
      </c>
      <c r="G42" s="36">
        <v>33</v>
      </c>
      <c r="H42" s="36">
        <v>30</v>
      </c>
      <c r="M42" s="165"/>
    </row>
    <row r="43" spans="2:18" ht="15" customHeight="1" x14ac:dyDescent="0.25">
      <c r="B43" s="8" t="s">
        <v>173</v>
      </c>
      <c r="C43" s="35" t="s">
        <v>150</v>
      </c>
      <c r="D43" s="38">
        <v>50</v>
      </c>
      <c r="E43" s="110">
        <v>42</v>
      </c>
      <c r="F43" s="39">
        <v>43</v>
      </c>
      <c r="G43" s="36">
        <v>40</v>
      </c>
      <c r="H43" s="36">
        <v>40</v>
      </c>
      <c r="L43" s="165"/>
      <c r="M43" s="165"/>
    </row>
    <row r="44" spans="2:18" ht="15" customHeight="1" x14ac:dyDescent="0.25">
      <c r="B44" s="235" t="s">
        <v>174</v>
      </c>
      <c r="C44" s="35" t="s">
        <v>150</v>
      </c>
      <c r="D44" s="236">
        <v>61</v>
      </c>
      <c r="E44" s="307">
        <v>66</v>
      </c>
      <c r="F44" s="443" t="s">
        <v>152</v>
      </c>
      <c r="G44" s="443"/>
      <c r="H44" s="443"/>
      <c r="L44" s="165"/>
      <c r="M44" s="165"/>
    </row>
    <row r="45" spans="2:18" ht="15" customHeight="1" x14ac:dyDescent="0.25">
      <c r="B45" s="235" t="s">
        <v>175</v>
      </c>
      <c r="C45" s="35" t="s">
        <v>150</v>
      </c>
      <c r="D45" s="236">
        <v>39</v>
      </c>
      <c r="E45" s="307">
        <v>34</v>
      </c>
      <c r="F45" s="443" t="s">
        <v>152</v>
      </c>
      <c r="G45" s="443"/>
      <c r="H45" s="443"/>
      <c r="M45" s="165"/>
    </row>
    <row r="46" spans="2:18" ht="15" customHeight="1" thickBot="1" x14ac:dyDescent="0.3">
      <c r="B46" s="119" t="s">
        <v>176</v>
      </c>
      <c r="C46" s="164" t="s">
        <v>100</v>
      </c>
      <c r="D46" s="120">
        <v>3</v>
      </c>
      <c r="E46" s="115">
        <v>9</v>
      </c>
      <c r="F46" s="441" t="s">
        <v>152</v>
      </c>
      <c r="G46" s="441"/>
      <c r="H46" s="441"/>
    </row>
    <row r="47" spans="2:18" s="9" customFormat="1" ht="15" customHeight="1" thickBot="1" x14ac:dyDescent="0.3">
      <c r="B47" s="92"/>
      <c r="C47" s="93"/>
      <c r="D47" s="94"/>
      <c r="E47" s="94"/>
      <c r="F47" s="95"/>
      <c r="G47" s="2"/>
    </row>
    <row r="48" spans="2:18" s="9" customFormat="1" ht="15" customHeight="1" x14ac:dyDescent="0.25">
      <c r="B48" s="188" t="s">
        <v>177</v>
      </c>
      <c r="C48" s="197" t="s">
        <v>93</v>
      </c>
      <c r="D48" s="438" t="s">
        <v>94</v>
      </c>
      <c r="E48" s="438"/>
      <c r="F48" s="438"/>
      <c r="G48" s="438" t="s">
        <v>95</v>
      </c>
      <c r="H48" s="438"/>
      <c r="I48" s="438"/>
      <c r="J48" s="438" t="s">
        <v>96</v>
      </c>
      <c r="K48" s="438"/>
      <c r="L48" s="438"/>
      <c r="M48" s="438" t="s">
        <v>97</v>
      </c>
      <c r="N48" s="438"/>
      <c r="O48" s="438"/>
      <c r="P48" s="438" t="s">
        <v>98</v>
      </c>
      <c r="Q48" s="438"/>
      <c r="R48" s="438"/>
    </row>
    <row r="49" spans="1:18" s="9" customFormat="1" ht="15" customHeight="1" x14ac:dyDescent="0.25">
      <c r="B49" s="194"/>
      <c r="C49" s="195"/>
      <c r="D49" s="374" t="s">
        <v>167</v>
      </c>
      <c r="E49" s="374" t="s">
        <v>168</v>
      </c>
      <c r="F49" s="374" t="s">
        <v>169</v>
      </c>
      <c r="G49" s="374" t="s">
        <v>167</v>
      </c>
      <c r="H49" s="374" t="s">
        <v>168</v>
      </c>
      <c r="I49" s="374" t="s">
        <v>169</v>
      </c>
      <c r="J49" s="374" t="s">
        <v>167</v>
      </c>
      <c r="K49" s="374" t="s">
        <v>168</v>
      </c>
      <c r="L49" s="374" t="s">
        <v>169</v>
      </c>
      <c r="M49" s="374" t="s">
        <v>167</v>
      </c>
      <c r="N49" s="374" t="s">
        <v>168</v>
      </c>
      <c r="O49" s="374" t="s">
        <v>169</v>
      </c>
      <c r="P49" s="374" t="s">
        <v>167</v>
      </c>
      <c r="Q49" s="374" t="s">
        <v>168</v>
      </c>
      <c r="R49" s="374" t="s">
        <v>169</v>
      </c>
    </row>
    <row r="50" spans="1:18" s="9" customFormat="1" ht="15" customHeight="1" x14ac:dyDescent="0.25">
      <c r="B50" s="108" t="s">
        <v>147</v>
      </c>
      <c r="C50" s="35" t="s">
        <v>150</v>
      </c>
      <c r="D50" s="308">
        <v>61.2</v>
      </c>
      <c r="E50" s="308">
        <v>38.700000000000003</v>
      </c>
      <c r="F50" s="368" t="s">
        <v>178</v>
      </c>
      <c r="G50" s="368">
        <v>60.9</v>
      </c>
      <c r="H50" s="368">
        <v>39</v>
      </c>
      <c r="I50" s="368" t="s">
        <v>178</v>
      </c>
      <c r="J50" s="184">
        <v>60.9</v>
      </c>
      <c r="K50" s="310">
        <v>39</v>
      </c>
      <c r="L50" s="369" t="s">
        <v>178</v>
      </c>
      <c r="M50" s="439" t="s">
        <v>179</v>
      </c>
      <c r="N50" s="440"/>
      <c r="O50" s="440"/>
      <c r="P50" s="440"/>
      <c r="Q50" s="440"/>
      <c r="R50" s="440"/>
    </row>
    <row r="51" spans="1:18" s="9" customFormat="1" ht="15" customHeight="1" x14ac:dyDescent="0.25">
      <c r="B51" s="25" t="s">
        <v>153</v>
      </c>
      <c r="C51" s="35" t="s">
        <v>150</v>
      </c>
      <c r="D51" s="183">
        <v>63.8</v>
      </c>
      <c r="E51" s="183">
        <v>36.1</v>
      </c>
      <c r="F51" s="291" t="s">
        <v>178</v>
      </c>
      <c r="G51" s="296">
        <v>63.9</v>
      </c>
      <c r="H51" s="296">
        <v>36</v>
      </c>
      <c r="I51" s="296" t="s">
        <v>178</v>
      </c>
      <c r="J51" s="185">
        <v>66.900000000000006</v>
      </c>
      <c r="K51" s="39">
        <v>33</v>
      </c>
      <c r="L51" s="370" t="s">
        <v>178</v>
      </c>
      <c r="M51" s="176">
        <v>65.900000000000006</v>
      </c>
      <c r="N51" s="109">
        <v>34</v>
      </c>
      <c r="O51" s="186">
        <v>0.1</v>
      </c>
      <c r="P51" s="176">
        <v>67.900000000000006</v>
      </c>
      <c r="Q51" s="39">
        <v>32</v>
      </c>
      <c r="R51" s="175">
        <v>0.1</v>
      </c>
    </row>
    <row r="52" spans="1:18" s="9" customFormat="1" ht="15" customHeight="1" x14ac:dyDescent="0.25">
      <c r="B52" s="25" t="s">
        <v>154</v>
      </c>
      <c r="C52" s="35" t="s">
        <v>150</v>
      </c>
      <c r="D52" s="183">
        <v>54</v>
      </c>
      <c r="E52" s="183">
        <v>46</v>
      </c>
      <c r="F52" s="183">
        <v>0</v>
      </c>
      <c r="G52" s="309">
        <v>53</v>
      </c>
      <c r="H52" s="309">
        <v>47</v>
      </c>
      <c r="I52" s="309">
        <v>0</v>
      </c>
      <c r="J52" s="181">
        <v>55</v>
      </c>
      <c r="K52" s="39">
        <v>45</v>
      </c>
      <c r="L52" s="173">
        <v>0</v>
      </c>
      <c r="M52" s="172" t="s">
        <v>155</v>
      </c>
      <c r="N52" s="39" t="s">
        <v>155</v>
      </c>
      <c r="O52" s="173" t="s">
        <v>155</v>
      </c>
      <c r="P52" s="172" t="s">
        <v>155</v>
      </c>
      <c r="Q52" s="39" t="s">
        <v>155</v>
      </c>
      <c r="R52" s="110" t="s">
        <v>155</v>
      </c>
    </row>
    <row r="53" spans="1:18" s="9" customFormat="1" ht="15" customHeight="1" x14ac:dyDescent="0.25">
      <c r="B53" s="25" t="s">
        <v>156</v>
      </c>
      <c r="C53" s="35" t="s">
        <v>150</v>
      </c>
      <c r="D53" s="183">
        <v>56</v>
      </c>
      <c r="E53" s="183">
        <v>44</v>
      </c>
      <c r="F53" s="183">
        <v>0</v>
      </c>
      <c r="G53" s="309">
        <v>54</v>
      </c>
      <c r="H53" s="309">
        <v>46</v>
      </c>
      <c r="I53" s="309">
        <v>0</v>
      </c>
      <c r="J53" s="181">
        <v>51</v>
      </c>
      <c r="K53" s="39">
        <v>49</v>
      </c>
      <c r="L53" s="173">
        <v>0</v>
      </c>
      <c r="M53" s="172" t="s">
        <v>155</v>
      </c>
      <c r="N53" s="39" t="s">
        <v>155</v>
      </c>
      <c r="O53" s="173" t="s">
        <v>155</v>
      </c>
      <c r="P53" s="172" t="s">
        <v>155</v>
      </c>
      <c r="Q53" s="39" t="s">
        <v>155</v>
      </c>
      <c r="R53" s="110" t="s">
        <v>155</v>
      </c>
    </row>
    <row r="54" spans="1:18" ht="15" customHeight="1" x14ac:dyDescent="0.25">
      <c r="B54" s="25" t="s">
        <v>157</v>
      </c>
      <c r="C54" s="35" t="s">
        <v>150</v>
      </c>
      <c r="D54" s="183">
        <v>71</v>
      </c>
      <c r="E54" s="183">
        <v>29</v>
      </c>
      <c r="F54" s="183">
        <v>0</v>
      </c>
      <c r="G54" s="309">
        <v>69</v>
      </c>
      <c r="H54" s="309">
        <v>31</v>
      </c>
      <c r="I54" s="309">
        <v>0</v>
      </c>
      <c r="J54" s="181">
        <v>67</v>
      </c>
      <c r="K54" s="39">
        <v>33</v>
      </c>
      <c r="L54" s="173">
        <v>0</v>
      </c>
      <c r="M54" s="172" t="s">
        <v>155</v>
      </c>
      <c r="N54" s="39" t="s">
        <v>155</v>
      </c>
      <c r="O54" s="173" t="s">
        <v>155</v>
      </c>
      <c r="P54" s="172" t="s">
        <v>155</v>
      </c>
      <c r="Q54" s="39" t="s">
        <v>155</v>
      </c>
      <c r="R54" s="110" t="s">
        <v>155</v>
      </c>
    </row>
    <row r="55" spans="1:18" s="2" customFormat="1" ht="15" customHeight="1" x14ac:dyDescent="0.25">
      <c r="B55" s="25" t="s">
        <v>158</v>
      </c>
      <c r="C55" s="35" t="s">
        <v>150</v>
      </c>
      <c r="D55" s="183">
        <v>60</v>
      </c>
      <c r="E55" s="183">
        <v>40</v>
      </c>
      <c r="F55" s="183">
        <v>0</v>
      </c>
      <c r="G55" s="309">
        <v>61</v>
      </c>
      <c r="H55" s="309">
        <v>39</v>
      </c>
      <c r="I55" s="309">
        <v>0</v>
      </c>
      <c r="J55" s="181">
        <v>64</v>
      </c>
      <c r="K55" s="39">
        <v>36</v>
      </c>
      <c r="L55" s="173">
        <v>0</v>
      </c>
      <c r="M55" s="172" t="s">
        <v>155</v>
      </c>
      <c r="N55" s="39" t="s">
        <v>155</v>
      </c>
      <c r="O55" s="173" t="s">
        <v>155</v>
      </c>
      <c r="P55" s="172" t="s">
        <v>155</v>
      </c>
      <c r="Q55" s="39" t="s">
        <v>155</v>
      </c>
      <c r="R55" s="110" t="s">
        <v>155</v>
      </c>
    </row>
    <row r="56" spans="1:18" s="9" customFormat="1" ht="15" customHeight="1" x14ac:dyDescent="0.25">
      <c r="B56" s="25" t="s">
        <v>159</v>
      </c>
      <c r="C56" s="35" t="s">
        <v>150</v>
      </c>
      <c r="D56" s="183">
        <v>78</v>
      </c>
      <c r="E56" s="183">
        <v>22</v>
      </c>
      <c r="F56" s="183">
        <v>0</v>
      </c>
      <c r="G56" s="309">
        <v>70</v>
      </c>
      <c r="H56" s="309">
        <v>30</v>
      </c>
      <c r="I56" s="309">
        <v>0</v>
      </c>
      <c r="J56" s="181">
        <v>70</v>
      </c>
      <c r="K56" s="39">
        <v>30</v>
      </c>
      <c r="L56" s="173">
        <v>0</v>
      </c>
      <c r="M56" s="172" t="s">
        <v>155</v>
      </c>
      <c r="N56" s="39" t="s">
        <v>155</v>
      </c>
      <c r="O56" s="173" t="s">
        <v>155</v>
      </c>
      <c r="P56" s="172" t="s">
        <v>155</v>
      </c>
      <c r="Q56" s="39" t="s">
        <v>155</v>
      </c>
      <c r="R56" s="110" t="s">
        <v>155</v>
      </c>
    </row>
    <row r="57" spans="1:18" ht="15" customHeight="1" x14ac:dyDescent="0.25">
      <c r="B57" s="25" t="s">
        <v>160</v>
      </c>
      <c r="C57" s="35" t="s">
        <v>150</v>
      </c>
      <c r="D57" s="183">
        <v>45</v>
      </c>
      <c r="E57" s="183">
        <v>55</v>
      </c>
      <c r="F57" s="183">
        <v>0</v>
      </c>
      <c r="G57" s="309">
        <v>50</v>
      </c>
      <c r="H57" s="309">
        <v>50</v>
      </c>
      <c r="I57" s="309">
        <v>0</v>
      </c>
      <c r="J57" s="181">
        <v>50</v>
      </c>
      <c r="K57" s="39">
        <v>50</v>
      </c>
      <c r="L57" s="173">
        <v>0</v>
      </c>
      <c r="M57" s="172" t="s">
        <v>155</v>
      </c>
      <c r="N57" s="39" t="s">
        <v>155</v>
      </c>
      <c r="O57" s="173" t="s">
        <v>155</v>
      </c>
      <c r="P57" s="172" t="s">
        <v>155</v>
      </c>
      <c r="Q57" s="39" t="s">
        <v>155</v>
      </c>
      <c r="R57" s="110" t="s">
        <v>155</v>
      </c>
    </row>
    <row r="58" spans="1:18" s="9" customFormat="1" ht="15" customHeight="1" x14ac:dyDescent="0.25">
      <c r="B58" s="25" t="s">
        <v>161</v>
      </c>
      <c r="C58" s="35" t="s">
        <v>150</v>
      </c>
      <c r="D58" s="183">
        <v>67</v>
      </c>
      <c r="E58" s="183">
        <v>33</v>
      </c>
      <c r="F58" s="183">
        <v>0</v>
      </c>
      <c r="G58" s="309">
        <v>67</v>
      </c>
      <c r="H58" s="309">
        <v>33</v>
      </c>
      <c r="I58" s="309">
        <v>0</v>
      </c>
      <c r="J58" s="181">
        <v>60</v>
      </c>
      <c r="K58" s="39">
        <v>40</v>
      </c>
      <c r="L58" s="173">
        <v>0</v>
      </c>
      <c r="M58" s="172" t="s">
        <v>155</v>
      </c>
      <c r="N58" s="39" t="s">
        <v>155</v>
      </c>
      <c r="O58" s="173" t="s">
        <v>155</v>
      </c>
      <c r="P58" s="172" t="s">
        <v>155</v>
      </c>
      <c r="Q58" s="39" t="s">
        <v>155</v>
      </c>
      <c r="R58" s="110" t="s">
        <v>155</v>
      </c>
    </row>
    <row r="59" spans="1:18" ht="15" customHeight="1" x14ac:dyDescent="0.25">
      <c r="B59" s="321" t="s">
        <v>162</v>
      </c>
      <c r="C59" s="257" t="s">
        <v>150</v>
      </c>
      <c r="D59" s="359">
        <v>86</v>
      </c>
      <c r="E59" s="359">
        <v>14</v>
      </c>
      <c r="F59" s="359">
        <v>0</v>
      </c>
      <c r="G59" s="360">
        <v>87</v>
      </c>
      <c r="H59" s="360">
        <v>13</v>
      </c>
      <c r="I59" s="360">
        <v>0</v>
      </c>
      <c r="J59" s="355">
        <v>62</v>
      </c>
      <c r="K59" s="351">
        <v>38</v>
      </c>
      <c r="L59" s="352">
        <v>0</v>
      </c>
      <c r="M59" s="350" t="s">
        <v>155</v>
      </c>
      <c r="N59" s="351" t="s">
        <v>155</v>
      </c>
      <c r="O59" s="352" t="s">
        <v>155</v>
      </c>
      <c r="P59" s="350" t="s">
        <v>155</v>
      </c>
      <c r="Q59" s="351" t="s">
        <v>155</v>
      </c>
      <c r="R59" s="307" t="s">
        <v>155</v>
      </c>
    </row>
    <row r="60" spans="1:18" ht="15" customHeight="1" thickBot="1" x14ac:dyDescent="0.3">
      <c r="A60" s="9"/>
      <c r="B60" s="116" t="s">
        <v>163</v>
      </c>
      <c r="C60" s="164" t="s">
        <v>150</v>
      </c>
      <c r="D60" s="364">
        <v>68</v>
      </c>
      <c r="E60" s="364">
        <v>32</v>
      </c>
      <c r="F60" s="364">
        <v>0</v>
      </c>
      <c r="G60" s="182" t="s">
        <v>155</v>
      </c>
      <c r="H60" s="121" t="s">
        <v>155</v>
      </c>
      <c r="I60" s="174" t="s">
        <v>155</v>
      </c>
      <c r="J60" s="182" t="s">
        <v>155</v>
      </c>
      <c r="K60" s="121" t="s">
        <v>155</v>
      </c>
      <c r="L60" s="174" t="s">
        <v>155</v>
      </c>
      <c r="M60" s="182" t="s">
        <v>155</v>
      </c>
      <c r="N60" s="121" t="s">
        <v>155</v>
      </c>
      <c r="O60" s="174" t="s">
        <v>155</v>
      </c>
      <c r="P60" s="182" t="s">
        <v>155</v>
      </c>
      <c r="Q60" s="121" t="s">
        <v>155</v>
      </c>
      <c r="R60" s="115" t="s">
        <v>155</v>
      </c>
    </row>
    <row r="61" spans="1:18" ht="15" customHeight="1" thickBot="1" x14ac:dyDescent="0.3">
      <c r="B61" s="361"/>
      <c r="C61" s="362"/>
      <c r="D61" s="261"/>
      <c r="E61" s="363"/>
      <c r="F61" s="363"/>
      <c r="G61" s="261"/>
      <c r="H61" s="363"/>
      <c r="I61" s="363"/>
      <c r="J61" s="363"/>
      <c r="K61" s="363"/>
      <c r="L61" s="363"/>
      <c r="M61" s="363"/>
      <c r="N61" s="363"/>
      <c r="O61" s="363"/>
      <c r="P61" s="363"/>
      <c r="Q61" s="363"/>
      <c r="R61" s="363"/>
    </row>
    <row r="62" spans="1:18" ht="15" customHeight="1" x14ac:dyDescent="0.25">
      <c r="B62" s="188" t="s">
        <v>180</v>
      </c>
      <c r="C62" s="197" t="s">
        <v>93</v>
      </c>
      <c r="D62" s="438" t="s">
        <v>94</v>
      </c>
      <c r="E62" s="438"/>
      <c r="F62" s="438"/>
      <c r="G62" s="438" t="s">
        <v>95</v>
      </c>
      <c r="H62" s="438"/>
      <c r="I62" s="438"/>
      <c r="J62" s="438" t="s">
        <v>96</v>
      </c>
      <c r="K62" s="438"/>
      <c r="L62" s="438"/>
      <c r="M62" s="438" t="s">
        <v>97</v>
      </c>
      <c r="N62" s="438"/>
      <c r="O62" s="438"/>
      <c r="P62" s="438" t="s">
        <v>98</v>
      </c>
      <c r="Q62" s="438"/>
      <c r="R62" s="438"/>
    </row>
    <row r="63" spans="1:18" ht="15" customHeight="1" x14ac:dyDescent="0.25">
      <c r="B63" s="194"/>
      <c r="C63" s="195"/>
      <c r="D63" s="374" t="s">
        <v>167</v>
      </c>
      <c r="E63" s="374" t="s">
        <v>168</v>
      </c>
      <c r="F63" s="374" t="s">
        <v>169</v>
      </c>
      <c r="G63" s="374" t="s">
        <v>167</v>
      </c>
      <c r="H63" s="374" t="s">
        <v>168</v>
      </c>
      <c r="I63" s="374" t="s">
        <v>169</v>
      </c>
      <c r="J63" s="374" t="s">
        <v>167</v>
      </c>
      <c r="K63" s="374" t="s">
        <v>168</v>
      </c>
      <c r="L63" s="374" t="s">
        <v>169</v>
      </c>
      <c r="M63" s="374" t="s">
        <v>167</v>
      </c>
      <c r="N63" s="374" t="s">
        <v>168</v>
      </c>
      <c r="O63" s="374" t="s">
        <v>169</v>
      </c>
      <c r="P63" s="374" t="s">
        <v>167</v>
      </c>
      <c r="Q63" s="374" t="s">
        <v>168</v>
      </c>
      <c r="R63" s="374" t="s">
        <v>169</v>
      </c>
    </row>
    <row r="64" spans="1:18" ht="15" customHeight="1" x14ac:dyDescent="0.25">
      <c r="B64" s="108" t="s">
        <v>147</v>
      </c>
      <c r="C64" s="98" t="s">
        <v>100</v>
      </c>
      <c r="D64" s="266">
        <v>458</v>
      </c>
      <c r="E64" s="177">
        <v>283</v>
      </c>
      <c r="F64" s="168">
        <v>0</v>
      </c>
      <c r="G64" s="310">
        <v>440</v>
      </c>
      <c r="H64" s="179">
        <v>251</v>
      </c>
      <c r="I64" s="180">
        <v>0</v>
      </c>
      <c r="J64" s="178">
        <v>345</v>
      </c>
      <c r="K64" s="179">
        <v>193</v>
      </c>
      <c r="L64" s="180">
        <v>0</v>
      </c>
      <c r="M64" s="439" t="s">
        <v>179</v>
      </c>
      <c r="N64" s="440"/>
      <c r="O64" s="440"/>
      <c r="P64" s="440"/>
      <c r="Q64" s="440"/>
      <c r="R64" s="440"/>
    </row>
    <row r="65" spans="2:18" ht="15" customHeight="1" x14ac:dyDescent="0.25">
      <c r="B65" s="25" t="s">
        <v>153</v>
      </c>
      <c r="C65" s="98" t="s">
        <v>100</v>
      </c>
      <c r="D65" s="111">
        <v>69</v>
      </c>
      <c r="E65" s="166">
        <v>49</v>
      </c>
      <c r="F65" s="167">
        <v>0</v>
      </c>
      <c r="G65" s="39">
        <v>94</v>
      </c>
      <c r="H65" s="109">
        <v>75</v>
      </c>
      <c r="I65" s="171">
        <v>0</v>
      </c>
      <c r="J65" s="181">
        <v>116</v>
      </c>
      <c r="K65" s="109">
        <v>52</v>
      </c>
      <c r="L65" s="171">
        <v>0</v>
      </c>
      <c r="M65" s="170">
        <v>172</v>
      </c>
      <c r="N65" s="109">
        <v>99</v>
      </c>
      <c r="O65" s="36">
        <v>0</v>
      </c>
      <c r="P65" s="170">
        <v>97</v>
      </c>
      <c r="Q65" s="109">
        <v>45</v>
      </c>
      <c r="R65" s="125">
        <v>0</v>
      </c>
    </row>
    <row r="66" spans="2:18" ht="15" customHeight="1" x14ac:dyDescent="0.25">
      <c r="B66" s="25" t="s">
        <v>154</v>
      </c>
      <c r="C66" s="98" t="s">
        <v>100</v>
      </c>
      <c r="D66" s="111">
        <v>213</v>
      </c>
      <c r="E66" s="111">
        <v>156</v>
      </c>
      <c r="F66" s="169">
        <v>0</v>
      </c>
      <c r="G66" s="39">
        <v>102</v>
      </c>
      <c r="H66" s="39">
        <v>81</v>
      </c>
      <c r="I66" s="173">
        <v>0</v>
      </c>
      <c r="J66" s="181">
        <v>50</v>
      </c>
      <c r="K66" s="39">
        <v>51</v>
      </c>
      <c r="L66" s="173">
        <v>0</v>
      </c>
      <c r="M66" s="172" t="s">
        <v>155</v>
      </c>
      <c r="N66" s="39" t="s">
        <v>155</v>
      </c>
      <c r="O66" s="110" t="s">
        <v>155</v>
      </c>
      <c r="P66" s="172" t="s">
        <v>155</v>
      </c>
      <c r="Q66" s="39" t="s">
        <v>155</v>
      </c>
      <c r="R66" s="110" t="s">
        <v>155</v>
      </c>
    </row>
    <row r="67" spans="2:18" ht="15" customHeight="1" x14ac:dyDescent="0.25">
      <c r="B67" s="25" t="s">
        <v>156</v>
      </c>
      <c r="C67" s="98" t="s">
        <v>100</v>
      </c>
      <c r="D67" s="111">
        <v>53</v>
      </c>
      <c r="E67" s="111">
        <v>30</v>
      </c>
      <c r="F67" s="167">
        <v>0</v>
      </c>
      <c r="G67" s="39">
        <v>68</v>
      </c>
      <c r="H67" s="39">
        <v>38</v>
      </c>
      <c r="I67" s="171">
        <v>0</v>
      </c>
      <c r="J67" s="181">
        <v>61</v>
      </c>
      <c r="K67" s="39">
        <v>29</v>
      </c>
      <c r="L67" s="171">
        <v>0</v>
      </c>
      <c r="M67" s="172" t="s">
        <v>155</v>
      </c>
      <c r="N67" s="39" t="s">
        <v>155</v>
      </c>
      <c r="O67" s="110" t="s">
        <v>155</v>
      </c>
      <c r="P67" s="172" t="s">
        <v>155</v>
      </c>
      <c r="Q67" s="39" t="s">
        <v>155</v>
      </c>
      <c r="R67" s="110" t="s">
        <v>155</v>
      </c>
    </row>
    <row r="68" spans="2:18" ht="15" customHeight="1" x14ac:dyDescent="0.25">
      <c r="B68" s="25" t="s">
        <v>157</v>
      </c>
      <c r="C68" s="98" t="s">
        <v>100</v>
      </c>
      <c r="D68" s="111">
        <v>110</v>
      </c>
      <c r="E68" s="111">
        <v>39</v>
      </c>
      <c r="F68" s="169">
        <v>0</v>
      </c>
      <c r="G68" s="39">
        <v>161</v>
      </c>
      <c r="H68" s="39">
        <v>49</v>
      </c>
      <c r="I68" s="173">
        <v>0</v>
      </c>
      <c r="J68" s="181">
        <v>104</v>
      </c>
      <c r="K68" s="39">
        <v>52</v>
      </c>
      <c r="L68" s="173">
        <v>0</v>
      </c>
      <c r="M68" s="172">
        <v>89</v>
      </c>
      <c r="N68" s="39">
        <v>45</v>
      </c>
      <c r="O68" s="110">
        <v>0</v>
      </c>
      <c r="P68" s="172" t="s">
        <v>155</v>
      </c>
      <c r="Q68" s="39" t="s">
        <v>155</v>
      </c>
      <c r="R68" s="110" t="s">
        <v>155</v>
      </c>
    </row>
    <row r="69" spans="2:18" ht="15" customHeight="1" x14ac:dyDescent="0.25">
      <c r="B69" s="25" t="s">
        <v>158</v>
      </c>
      <c r="C69" s="98" t="s">
        <v>100</v>
      </c>
      <c r="D69" s="111">
        <v>4</v>
      </c>
      <c r="E69" s="111">
        <v>3</v>
      </c>
      <c r="F69" s="167">
        <v>0</v>
      </c>
      <c r="G69" s="39">
        <v>12</v>
      </c>
      <c r="H69" s="39">
        <v>7</v>
      </c>
      <c r="I69" s="171">
        <v>0</v>
      </c>
      <c r="J69" s="181">
        <v>11</v>
      </c>
      <c r="K69" s="39">
        <v>7</v>
      </c>
      <c r="L69" s="171">
        <v>0</v>
      </c>
      <c r="M69" s="172">
        <v>15</v>
      </c>
      <c r="N69" s="39">
        <v>6</v>
      </c>
      <c r="O69" s="110">
        <v>0</v>
      </c>
      <c r="P69" s="172" t="s">
        <v>155</v>
      </c>
      <c r="Q69" s="39" t="s">
        <v>155</v>
      </c>
      <c r="R69" s="110" t="s">
        <v>155</v>
      </c>
    </row>
    <row r="70" spans="2:18" ht="15" customHeight="1" x14ac:dyDescent="0.25">
      <c r="B70" s="25" t="s">
        <v>159</v>
      </c>
      <c r="C70" s="98" t="s">
        <v>100</v>
      </c>
      <c r="D70" s="111">
        <v>0</v>
      </c>
      <c r="E70" s="111">
        <v>0</v>
      </c>
      <c r="F70" s="169">
        <v>0</v>
      </c>
      <c r="G70" s="39">
        <v>1</v>
      </c>
      <c r="H70" s="39">
        <v>0</v>
      </c>
      <c r="I70" s="173">
        <v>0</v>
      </c>
      <c r="J70" s="181">
        <v>0</v>
      </c>
      <c r="K70" s="39">
        <v>1</v>
      </c>
      <c r="L70" s="173">
        <v>0</v>
      </c>
      <c r="M70" s="172" t="s">
        <v>155</v>
      </c>
      <c r="N70" s="39" t="s">
        <v>155</v>
      </c>
      <c r="O70" s="173" t="s">
        <v>155</v>
      </c>
      <c r="P70" s="172" t="s">
        <v>155</v>
      </c>
      <c r="Q70" s="39" t="s">
        <v>155</v>
      </c>
      <c r="R70" s="110" t="s">
        <v>155</v>
      </c>
    </row>
    <row r="71" spans="2:18" ht="15" customHeight="1" x14ac:dyDescent="0.25">
      <c r="B71" s="25" t="s">
        <v>160</v>
      </c>
      <c r="C71" s="98" t="s">
        <v>100</v>
      </c>
      <c r="D71" s="111">
        <v>1</v>
      </c>
      <c r="E71" s="111">
        <v>2</v>
      </c>
      <c r="F71" s="167">
        <v>0</v>
      </c>
      <c r="G71" s="39">
        <v>1</v>
      </c>
      <c r="H71" s="39">
        <v>1</v>
      </c>
      <c r="I71" s="171">
        <v>0</v>
      </c>
      <c r="J71" s="181">
        <v>1</v>
      </c>
      <c r="K71" s="39">
        <v>1</v>
      </c>
      <c r="L71" s="171">
        <v>0</v>
      </c>
      <c r="M71" s="172" t="s">
        <v>155</v>
      </c>
      <c r="N71" s="39" t="s">
        <v>155</v>
      </c>
      <c r="O71" s="173" t="s">
        <v>155</v>
      </c>
      <c r="P71" s="172" t="s">
        <v>155</v>
      </c>
      <c r="Q71" s="39" t="s">
        <v>155</v>
      </c>
      <c r="R71" s="110" t="s">
        <v>155</v>
      </c>
    </row>
    <row r="72" spans="2:18" ht="15" customHeight="1" x14ac:dyDescent="0.25">
      <c r="B72" s="25" t="s">
        <v>161</v>
      </c>
      <c r="C72" s="98" t="s">
        <v>100</v>
      </c>
      <c r="D72" s="111">
        <v>0</v>
      </c>
      <c r="E72" s="111">
        <v>0</v>
      </c>
      <c r="F72" s="169">
        <v>0</v>
      </c>
      <c r="G72" s="39">
        <v>1</v>
      </c>
      <c r="H72" s="39">
        <v>0</v>
      </c>
      <c r="I72" s="173">
        <v>0</v>
      </c>
      <c r="J72" s="181">
        <v>1</v>
      </c>
      <c r="K72" s="39">
        <v>0</v>
      </c>
      <c r="L72" s="173">
        <v>0</v>
      </c>
      <c r="M72" s="172" t="s">
        <v>155</v>
      </c>
      <c r="N72" s="39" t="s">
        <v>155</v>
      </c>
      <c r="O72" s="173" t="s">
        <v>155</v>
      </c>
      <c r="P72" s="172" t="s">
        <v>155</v>
      </c>
      <c r="Q72" s="39" t="s">
        <v>155</v>
      </c>
      <c r="R72" s="110" t="s">
        <v>155</v>
      </c>
    </row>
    <row r="73" spans="2:18" ht="15" customHeight="1" x14ac:dyDescent="0.25">
      <c r="B73" s="321" t="s">
        <v>162</v>
      </c>
      <c r="C73" s="353" t="s">
        <v>100</v>
      </c>
      <c r="D73" s="354">
        <v>0</v>
      </c>
      <c r="E73" s="354">
        <v>0</v>
      </c>
      <c r="F73" s="365">
        <v>0</v>
      </c>
      <c r="G73" s="351">
        <v>0</v>
      </c>
      <c r="H73" s="351">
        <v>0</v>
      </c>
      <c r="I73" s="366">
        <v>0</v>
      </c>
      <c r="J73" s="355">
        <v>1</v>
      </c>
      <c r="K73" s="351">
        <v>0</v>
      </c>
      <c r="L73" s="366">
        <v>0</v>
      </c>
      <c r="M73" s="350" t="s">
        <v>155</v>
      </c>
      <c r="N73" s="351" t="s">
        <v>155</v>
      </c>
      <c r="O73" s="352" t="s">
        <v>155</v>
      </c>
      <c r="P73" s="350" t="s">
        <v>155</v>
      </c>
      <c r="Q73" s="351" t="s">
        <v>155</v>
      </c>
      <c r="R73" s="307" t="s">
        <v>155</v>
      </c>
    </row>
    <row r="74" spans="2:18" ht="15" customHeight="1" thickBot="1" x14ac:dyDescent="0.3">
      <c r="B74" s="116" t="s">
        <v>163</v>
      </c>
      <c r="C74" s="164" t="s">
        <v>100</v>
      </c>
      <c r="D74" s="114">
        <v>8</v>
      </c>
      <c r="E74" s="114">
        <v>4</v>
      </c>
      <c r="F74" s="367">
        <v>0</v>
      </c>
      <c r="G74" s="182" t="s">
        <v>155</v>
      </c>
      <c r="H74" s="121" t="s">
        <v>155</v>
      </c>
      <c r="I74" s="174" t="s">
        <v>155</v>
      </c>
      <c r="J74" s="182" t="s">
        <v>155</v>
      </c>
      <c r="K74" s="121" t="s">
        <v>155</v>
      </c>
      <c r="L74" s="174" t="s">
        <v>155</v>
      </c>
      <c r="M74" s="182" t="s">
        <v>155</v>
      </c>
      <c r="N74" s="121" t="s">
        <v>155</v>
      </c>
      <c r="O74" s="174" t="s">
        <v>155</v>
      </c>
      <c r="P74" s="182" t="s">
        <v>155</v>
      </c>
      <c r="Q74" s="121" t="s">
        <v>155</v>
      </c>
      <c r="R74" s="115" t="s">
        <v>155</v>
      </c>
    </row>
    <row r="75" spans="2:18" ht="15" customHeight="1" thickBot="1" x14ac:dyDescent="0.3">
      <c r="B75" s="92"/>
      <c r="C75" s="12"/>
      <c r="D75" s="124"/>
      <c r="E75" s="123"/>
      <c r="F75" s="123"/>
      <c r="G75" s="124"/>
      <c r="H75" s="123"/>
      <c r="I75" s="123"/>
      <c r="J75" s="123"/>
    </row>
    <row r="76" spans="2:18" ht="15" customHeight="1" x14ac:dyDescent="0.25">
      <c r="B76" s="188" t="s">
        <v>181</v>
      </c>
      <c r="C76" s="197" t="s">
        <v>93</v>
      </c>
      <c r="D76" s="438" t="s">
        <v>94</v>
      </c>
      <c r="E76" s="438"/>
      <c r="F76" s="438"/>
      <c r="G76" s="438" t="s">
        <v>95</v>
      </c>
      <c r="H76" s="438"/>
      <c r="I76" s="438"/>
      <c r="J76" s="438" t="s">
        <v>96</v>
      </c>
      <c r="K76" s="438"/>
      <c r="L76" s="438"/>
      <c r="M76" s="438" t="s">
        <v>97</v>
      </c>
      <c r="N76" s="438"/>
      <c r="O76" s="438"/>
      <c r="P76" s="438" t="s">
        <v>98</v>
      </c>
      <c r="Q76" s="438"/>
      <c r="R76" s="438"/>
    </row>
    <row r="77" spans="2:18" ht="15" customHeight="1" x14ac:dyDescent="0.25">
      <c r="B77" s="194"/>
      <c r="C77" s="195"/>
      <c r="D77" s="191" t="s">
        <v>182</v>
      </c>
      <c r="E77" s="191" t="s">
        <v>183</v>
      </c>
      <c r="F77" s="191" t="s">
        <v>184</v>
      </c>
      <c r="G77" s="191" t="s">
        <v>182</v>
      </c>
      <c r="H77" s="191" t="s">
        <v>183</v>
      </c>
      <c r="I77" s="191" t="s">
        <v>184</v>
      </c>
      <c r="J77" s="191" t="s">
        <v>182</v>
      </c>
      <c r="K77" s="191" t="s">
        <v>183</v>
      </c>
      <c r="L77" s="191" t="s">
        <v>184</v>
      </c>
      <c r="M77" s="191" t="s">
        <v>182</v>
      </c>
      <c r="N77" s="191" t="s">
        <v>183</v>
      </c>
      <c r="O77" s="191" t="s">
        <v>184</v>
      </c>
      <c r="P77" s="191" t="s">
        <v>182</v>
      </c>
      <c r="Q77" s="191" t="s">
        <v>183</v>
      </c>
      <c r="R77" s="191" t="s">
        <v>184</v>
      </c>
    </row>
    <row r="78" spans="2:18" ht="15" customHeight="1" x14ac:dyDescent="0.25">
      <c r="B78" s="108" t="s">
        <v>147</v>
      </c>
      <c r="C78" s="98" t="s">
        <v>100</v>
      </c>
      <c r="D78" s="266">
        <v>285</v>
      </c>
      <c r="E78" s="177">
        <v>424</v>
      </c>
      <c r="F78" s="168">
        <v>32</v>
      </c>
      <c r="G78" s="310">
        <v>286</v>
      </c>
      <c r="H78" s="179">
        <v>364</v>
      </c>
      <c r="I78" s="180">
        <v>41</v>
      </c>
      <c r="J78" s="178">
        <v>189</v>
      </c>
      <c r="K78" s="179">
        <v>329</v>
      </c>
      <c r="L78" s="180">
        <v>20</v>
      </c>
      <c r="M78" s="439" t="s">
        <v>179</v>
      </c>
      <c r="N78" s="440"/>
      <c r="O78" s="440"/>
      <c r="P78" s="440"/>
      <c r="Q78" s="440"/>
      <c r="R78" s="440"/>
    </row>
    <row r="79" spans="2:18" ht="15" customHeight="1" x14ac:dyDescent="0.25">
      <c r="B79" s="25" t="s">
        <v>153</v>
      </c>
      <c r="C79" s="98" t="s">
        <v>100</v>
      </c>
      <c r="D79" s="111">
        <v>40</v>
      </c>
      <c r="E79" s="166">
        <v>71</v>
      </c>
      <c r="F79" s="167">
        <v>7</v>
      </c>
      <c r="G79" s="39">
        <v>57</v>
      </c>
      <c r="H79" s="109">
        <v>100</v>
      </c>
      <c r="I79" s="171">
        <v>12</v>
      </c>
      <c r="J79" s="181">
        <v>61</v>
      </c>
      <c r="K79" s="109">
        <v>104</v>
      </c>
      <c r="L79" s="171">
        <v>3</v>
      </c>
      <c r="M79" s="170">
        <v>166</v>
      </c>
      <c r="N79" s="109">
        <v>94</v>
      </c>
      <c r="O79" s="36">
        <v>11</v>
      </c>
      <c r="P79" s="170">
        <v>38</v>
      </c>
      <c r="Q79" s="109">
        <v>95</v>
      </c>
      <c r="R79" s="125">
        <v>9</v>
      </c>
    </row>
    <row r="80" spans="2:18" ht="15" customHeight="1" x14ac:dyDescent="0.25">
      <c r="B80" s="25" t="s">
        <v>154</v>
      </c>
      <c r="C80" s="98" t="s">
        <v>100</v>
      </c>
      <c r="D80" s="111">
        <v>153</v>
      </c>
      <c r="E80" s="111">
        <v>205</v>
      </c>
      <c r="F80" s="169">
        <v>13</v>
      </c>
      <c r="G80" s="39">
        <v>72</v>
      </c>
      <c r="H80" s="39">
        <v>98</v>
      </c>
      <c r="I80" s="173">
        <v>13</v>
      </c>
      <c r="J80" s="181">
        <v>16</v>
      </c>
      <c r="K80" s="39">
        <v>83</v>
      </c>
      <c r="L80" s="173">
        <v>2</v>
      </c>
      <c r="M80" s="172" t="s">
        <v>155</v>
      </c>
      <c r="N80" s="39" t="s">
        <v>155</v>
      </c>
      <c r="O80" s="110" t="s">
        <v>155</v>
      </c>
      <c r="P80" s="172" t="s">
        <v>155</v>
      </c>
      <c r="Q80" s="39" t="s">
        <v>155</v>
      </c>
      <c r="R80" s="110" t="s">
        <v>155</v>
      </c>
    </row>
    <row r="81" spans="2:18" ht="15" customHeight="1" x14ac:dyDescent="0.25">
      <c r="B81" s="25" t="s">
        <v>156</v>
      </c>
      <c r="C81" s="98" t="s">
        <v>100</v>
      </c>
      <c r="D81" s="111">
        <v>10</v>
      </c>
      <c r="E81" s="111">
        <v>61</v>
      </c>
      <c r="F81" s="167">
        <v>12</v>
      </c>
      <c r="G81" s="39">
        <v>25</v>
      </c>
      <c r="H81" s="39">
        <v>66</v>
      </c>
      <c r="I81" s="171">
        <v>15</v>
      </c>
      <c r="J81" s="181">
        <v>17</v>
      </c>
      <c r="K81" s="39">
        <v>58</v>
      </c>
      <c r="L81" s="171">
        <v>15</v>
      </c>
      <c r="M81" s="172" t="s">
        <v>155</v>
      </c>
      <c r="N81" s="39" t="s">
        <v>155</v>
      </c>
      <c r="O81" s="110" t="s">
        <v>155</v>
      </c>
      <c r="P81" s="172" t="s">
        <v>155</v>
      </c>
      <c r="Q81" s="39" t="s">
        <v>155</v>
      </c>
      <c r="R81" s="110" t="s">
        <v>155</v>
      </c>
    </row>
    <row r="82" spans="2:18" ht="15" customHeight="1" x14ac:dyDescent="0.25">
      <c r="B82" s="25" t="s">
        <v>157</v>
      </c>
      <c r="C82" s="98" t="s">
        <v>100</v>
      </c>
      <c r="D82" s="111">
        <v>71</v>
      </c>
      <c r="E82" s="111">
        <v>78</v>
      </c>
      <c r="F82" s="169">
        <v>0</v>
      </c>
      <c r="G82" s="39">
        <v>126</v>
      </c>
      <c r="H82" s="39">
        <v>83</v>
      </c>
      <c r="I82" s="173">
        <v>1</v>
      </c>
      <c r="J82" s="181">
        <v>87</v>
      </c>
      <c r="K82" s="39">
        <v>69</v>
      </c>
      <c r="L82" s="173">
        <v>0</v>
      </c>
      <c r="M82" s="172">
        <v>119</v>
      </c>
      <c r="N82" s="39">
        <v>12</v>
      </c>
      <c r="O82" s="110">
        <v>3</v>
      </c>
      <c r="P82" s="172" t="s">
        <v>155</v>
      </c>
      <c r="Q82" s="39" t="s">
        <v>155</v>
      </c>
      <c r="R82" s="110" t="s">
        <v>155</v>
      </c>
    </row>
    <row r="83" spans="2:18" ht="15" customHeight="1" x14ac:dyDescent="0.25">
      <c r="B83" s="25" t="s">
        <v>158</v>
      </c>
      <c r="C83" s="98" t="s">
        <v>100</v>
      </c>
      <c r="D83" s="111">
        <v>3</v>
      </c>
      <c r="E83" s="111">
        <v>4</v>
      </c>
      <c r="F83" s="167">
        <v>0</v>
      </c>
      <c r="G83" s="39">
        <v>4</v>
      </c>
      <c r="H83" s="39">
        <v>15</v>
      </c>
      <c r="I83" s="171">
        <v>0</v>
      </c>
      <c r="J83" s="181">
        <v>6</v>
      </c>
      <c r="K83" s="39">
        <v>12</v>
      </c>
      <c r="L83" s="171">
        <v>0</v>
      </c>
      <c r="M83" s="172">
        <v>11</v>
      </c>
      <c r="N83" s="39">
        <v>10</v>
      </c>
      <c r="O83" s="110">
        <v>0</v>
      </c>
      <c r="P83" s="172" t="s">
        <v>155</v>
      </c>
      <c r="Q83" s="39" t="s">
        <v>155</v>
      </c>
      <c r="R83" s="110" t="s">
        <v>155</v>
      </c>
    </row>
    <row r="84" spans="2:18" ht="15" customHeight="1" x14ac:dyDescent="0.25">
      <c r="B84" s="25" t="s">
        <v>159</v>
      </c>
      <c r="C84" s="98" t="s">
        <v>100</v>
      </c>
      <c r="D84" s="111">
        <v>0</v>
      </c>
      <c r="E84" s="111">
        <v>0</v>
      </c>
      <c r="F84" s="169">
        <v>0</v>
      </c>
      <c r="G84" s="39">
        <v>0</v>
      </c>
      <c r="H84" s="39">
        <v>1</v>
      </c>
      <c r="I84" s="173">
        <v>0</v>
      </c>
      <c r="J84" s="181">
        <v>0</v>
      </c>
      <c r="K84" s="39">
        <v>1</v>
      </c>
      <c r="L84" s="173">
        <v>0</v>
      </c>
      <c r="M84" s="172" t="s">
        <v>155</v>
      </c>
      <c r="N84" s="39" t="s">
        <v>155</v>
      </c>
      <c r="O84" s="173" t="s">
        <v>155</v>
      </c>
      <c r="P84" s="172" t="s">
        <v>155</v>
      </c>
      <c r="Q84" s="39" t="s">
        <v>155</v>
      </c>
      <c r="R84" s="110" t="s">
        <v>155</v>
      </c>
    </row>
    <row r="85" spans="2:18" ht="15" customHeight="1" x14ac:dyDescent="0.25">
      <c r="B85" s="25" t="s">
        <v>160</v>
      </c>
      <c r="C85" s="98" t="s">
        <v>100</v>
      </c>
      <c r="D85" s="111">
        <v>2</v>
      </c>
      <c r="E85" s="111">
        <v>1</v>
      </c>
      <c r="F85" s="167">
        <v>0</v>
      </c>
      <c r="G85" s="39">
        <v>2</v>
      </c>
      <c r="H85" s="39">
        <v>0</v>
      </c>
      <c r="I85" s="171">
        <v>0</v>
      </c>
      <c r="J85" s="181">
        <v>0</v>
      </c>
      <c r="K85" s="39">
        <v>2</v>
      </c>
      <c r="L85" s="171">
        <v>0</v>
      </c>
      <c r="M85" s="172" t="s">
        <v>155</v>
      </c>
      <c r="N85" s="39" t="s">
        <v>155</v>
      </c>
      <c r="O85" s="173" t="s">
        <v>155</v>
      </c>
      <c r="P85" s="172" t="s">
        <v>155</v>
      </c>
      <c r="Q85" s="39" t="s">
        <v>155</v>
      </c>
      <c r="R85" s="110" t="s">
        <v>155</v>
      </c>
    </row>
    <row r="86" spans="2:18" ht="15" customHeight="1" x14ac:dyDescent="0.25">
      <c r="B86" s="25" t="s">
        <v>161</v>
      </c>
      <c r="C86" s="98" t="s">
        <v>100</v>
      </c>
      <c r="D86" s="111">
        <v>0</v>
      </c>
      <c r="E86" s="111">
        <v>0</v>
      </c>
      <c r="F86" s="169">
        <v>0</v>
      </c>
      <c r="G86" s="39">
        <v>0</v>
      </c>
      <c r="H86" s="39">
        <v>1</v>
      </c>
      <c r="I86" s="173">
        <v>0</v>
      </c>
      <c r="J86" s="181">
        <v>1</v>
      </c>
      <c r="K86" s="39">
        <v>0</v>
      </c>
      <c r="L86" s="173">
        <v>0</v>
      </c>
      <c r="M86" s="172" t="s">
        <v>155</v>
      </c>
      <c r="N86" s="39" t="s">
        <v>155</v>
      </c>
      <c r="O86" s="173" t="s">
        <v>155</v>
      </c>
      <c r="P86" s="172" t="s">
        <v>155</v>
      </c>
      <c r="Q86" s="39" t="s">
        <v>155</v>
      </c>
      <c r="R86" s="110" t="s">
        <v>155</v>
      </c>
    </row>
    <row r="87" spans="2:18" ht="15" customHeight="1" x14ac:dyDescent="0.25">
      <c r="B87" s="321" t="s">
        <v>162</v>
      </c>
      <c r="C87" s="353" t="s">
        <v>100</v>
      </c>
      <c r="D87" s="354">
        <v>0</v>
      </c>
      <c r="E87" s="354">
        <v>0</v>
      </c>
      <c r="F87" s="365">
        <v>0</v>
      </c>
      <c r="G87" s="351">
        <v>0</v>
      </c>
      <c r="H87" s="351">
        <v>0</v>
      </c>
      <c r="I87" s="366">
        <v>0</v>
      </c>
      <c r="J87" s="355">
        <v>1</v>
      </c>
      <c r="K87" s="351">
        <v>0</v>
      </c>
      <c r="L87" s="366">
        <v>0</v>
      </c>
      <c r="M87" s="350" t="s">
        <v>155</v>
      </c>
      <c r="N87" s="351" t="s">
        <v>155</v>
      </c>
      <c r="O87" s="352" t="s">
        <v>155</v>
      </c>
      <c r="P87" s="350" t="s">
        <v>155</v>
      </c>
      <c r="Q87" s="351" t="s">
        <v>155</v>
      </c>
      <c r="R87" s="307" t="s">
        <v>155</v>
      </c>
    </row>
    <row r="88" spans="2:18" ht="15" customHeight="1" thickBot="1" x14ac:dyDescent="0.3">
      <c r="B88" s="116" t="s">
        <v>163</v>
      </c>
      <c r="C88" s="164" t="s">
        <v>100</v>
      </c>
      <c r="D88" s="114">
        <v>6</v>
      </c>
      <c r="E88" s="114">
        <v>6</v>
      </c>
      <c r="F88" s="367">
        <v>0</v>
      </c>
      <c r="G88" s="182" t="s">
        <v>155</v>
      </c>
      <c r="H88" s="121" t="s">
        <v>155</v>
      </c>
      <c r="I88" s="174" t="s">
        <v>155</v>
      </c>
      <c r="J88" s="182" t="s">
        <v>155</v>
      </c>
      <c r="K88" s="121" t="s">
        <v>155</v>
      </c>
      <c r="L88" s="174" t="s">
        <v>155</v>
      </c>
      <c r="M88" s="182" t="s">
        <v>155</v>
      </c>
      <c r="N88" s="121" t="s">
        <v>155</v>
      </c>
      <c r="O88" s="174" t="s">
        <v>155</v>
      </c>
      <c r="P88" s="182" t="s">
        <v>155</v>
      </c>
      <c r="Q88" s="121" t="s">
        <v>155</v>
      </c>
      <c r="R88" s="115" t="s">
        <v>155</v>
      </c>
    </row>
    <row r="89" spans="2:18" ht="15" customHeight="1" thickBot="1" x14ac:dyDescent="0.3">
      <c r="B89" s="92"/>
      <c r="C89" s="93"/>
      <c r="D89" s="94"/>
      <c r="E89" s="94"/>
      <c r="F89" s="95"/>
      <c r="G89" s="94"/>
      <c r="H89" s="94"/>
      <c r="I89" s="95"/>
      <c r="J89" s="2"/>
    </row>
    <row r="90" spans="2:18" ht="15" customHeight="1" x14ac:dyDescent="0.25">
      <c r="B90" s="188" t="s">
        <v>185</v>
      </c>
      <c r="C90" s="197" t="s">
        <v>93</v>
      </c>
      <c r="D90" s="438" t="s">
        <v>94</v>
      </c>
      <c r="E90" s="438"/>
      <c r="F90" s="438"/>
      <c r="G90" s="438" t="s">
        <v>95</v>
      </c>
      <c r="H90" s="438"/>
      <c r="I90" s="438"/>
      <c r="J90" s="438" t="s">
        <v>96</v>
      </c>
      <c r="K90" s="438"/>
      <c r="L90" s="438"/>
      <c r="M90" s="438" t="s">
        <v>97</v>
      </c>
      <c r="N90" s="438"/>
      <c r="O90" s="438"/>
      <c r="P90" s="438" t="s">
        <v>98</v>
      </c>
      <c r="Q90" s="438"/>
      <c r="R90" s="438"/>
    </row>
    <row r="91" spans="2:18" ht="15" customHeight="1" x14ac:dyDescent="0.25">
      <c r="B91" s="194"/>
      <c r="C91" s="195"/>
      <c r="D91" s="374" t="s">
        <v>167</v>
      </c>
      <c r="E91" s="374" t="s">
        <v>168</v>
      </c>
      <c r="F91" s="374" t="s">
        <v>169</v>
      </c>
      <c r="G91" s="374" t="s">
        <v>167</v>
      </c>
      <c r="H91" s="374" t="s">
        <v>168</v>
      </c>
      <c r="I91" s="374" t="s">
        <v>169</v>
      </c>
      <c r="J91" s="374" t="s">
        <v>167</v>
      </c>
      <c r="K91" s="374" t="s">
        <v>168</v>
      </c>
      <c r="L91" s="374" t="s">
        <v>169</v>
      </c>
      <c r="M91" s="374" t="s">
        <v>167</v>
      </c>
      <c r="N91" s="374" t="s">
        <v>168</v>
      </c>
      <c r="O91" s="374" t="s">
        <v>169</v>
      </c>
      <c r="P91" s="374" t="s">
        <v>167</v>
      </c>
      <c r="Q91" s="374" t="s">
        <v>168</v>
      </c>
      <c r="R91" s="374" t="s">
        <v>169</v>
      </c>
    </row>
    <row r="92" spans="2:18" ht="15" customHeight="1" x14ac:dyDescent="0.25">
      <c r="B92" s="108" t="s">
        <v>147</v>
      </c>
      <c r="C92" s="98" t="s">
        <v>100</v>
      </c>
      <c r="D92" s="266">
        <v>154</v>
      </c>
      <c r="E92" s="177">
        <v>130</v>
      </c>
      <c r="F92" s="168">
        <v>0</v>
      </c>
      <c r="G92" s="310">
        <v>138</v>
      </c>
      <c r="H92" s="179">
        <v>81</v>
      </c>
      <c r="I92" s="180">
        <v>0</v>
      </c>
      <c r="J92" s="178">
        <v>200</v>
      </c>
      <c r="K92" s="179">
        <v>113</v>
      </c>
      <c r="L92" s="180">
        <v>0</v>
      </c>
      <c r="M92" s="439" t="s">
        <v>179</v>
      </c>
      <c r="N92" s="440"/>
      <c r="O92" s="440"/>
      <c r="P92" s="440"/>
      <c r="Q92" s="440"/>
      <c r="R92" s="440"/>
    </row>
    <row r="93" spans="2:18" ht="15" customHeight="1" x14ac:dyDescent="0.25">
      <c r="B93" s="25" t="s">
        <v>153</v>
      </c>
      <c r="C93" s="98" t="s">
        <v>100</v>
      </c>
      <c r="D93" s="111">
        <v>54</v>
      </c>
      <c r="E93" s="166">
        <v>38</v>
      </c>
      <c r="F93" s="167">
        <v>0</v>
      </c>
      <c r="G93" s="39">
        <v>56</v>
      </c>
      <c r="H93" s="109">
        <v>17</v>
      </c>
      <c r="I93" s="171">
        <v>0</v>
      </c>
      <c r="J93" s="181">
        <v>69</v>
      </c>
      <c r="K93" s="109">
        <v>34</v>
      </c>
      <c r="L93" s="171">
        <v>0</v>
      </c>
      <c r="M93" s="170">
        <v>161</v>
      </c>
      <c r="N93" s="109">
        <v>56</v>
      </c>
      <c r="O93" s="36">
        <v>0</v>
      </c>
      <c r="P93" s="172" t="s">
        <v>155</v>
      </c>
      <c r="Q93" s="39" t="s">
        <v>155</v>
      </c>
      <c r="R93" s="110" t="s">
        <v>155</v>
      </c>
    </row>
    <row r="94" spans="2:18" ht="15" customHeight="1" x14ac:dyDescent="0.25">
      <c r="B94" s="25" t="s">
        <v>154</v>
      </c>
      <c r="C94" s="98" t="s">
        <v>100</v>
      </c>
      <c r="D94" s="111">
        <v>52</v>
      </c>
      <c r="E94" s="111">
        <v>51</v>
      </c>
      <c r="F94" s="169">
        <v>0</v>
      </c>
      <c r="G94" s="39">
        <v>35</v>
      </c>
      <c r="H94" s="39">
        <v>26</v>
      </c>
      <c r="I94" s="173">
        <v>0</v>
      </c>
      <c r="J94" s="181">
        <v>26</v>
      </c>
      <c r="K94" s="39">
        <v>22</v>
      </c>
      <c r="L94" s="173">
        <v>0</v>
      </c>
      <c r="M94" s="172" t="s">
        <v>155</v>
      </c>
      <c r="N94" s="39" t="s">
        <v>155</v>
      </c>
      <c r="O94" s="110" t="s">
        <v>155</v>
      </c>
      <c r="P94" s="172" t="s">
        <v>155</v>
      </c>
      <c r="Q94" s="39" t="s">
        <v>155</v>
      </c>
      <c r="R94" s="110" t="s">
        <v>155</v>
      </c>
    </row>
    <row r="95" spans="2:18" ht="15" customHeight="1" x14ac:dyDescent="0.25">
      <c r="B95" s="25" t="s">
        <v>156</v>
      </c>
      <c r="C95" s="98" t="s">
        <v>100</v>
      </c>
      <c r="D95" s="111">
        <v>19</v>
      </c>
      <c r="E95" s="111">
        <v>21</v>
      </c>
      <c r="F95" s="167">
        <v>0</v>
      </c>
      <c r="G95" s="39">
        <v>20</v>
      </c>
      <c r="H95" s="39">
        <v>27</v>
      </c>
      <c r="I95" s="171">
        <v>0</v>
      </c>
      <c r="J95" s="181">
        <v>36</v>
      </c>
      <c r="K95" s="39">
        <v>15</v>
      </c>
      <c r="L95" s="171">
        <v>0</v>
      </c>
      <c r="M95" s="172" t="s">
        <v>155</v>
      </c>
      <c r="N95" s="39" t="s">
        <v>155</v>
      </c>
      <c r="O95" s="110" t="s">
        <v>155</v>
      </c>
      <c r="P95" s="172" t="s">
        <v>155</v>
      </c>
      <c r="Q95" s="39" t="s">
        <v>155</v>
      </c>
      <c r="R95" s="110" t="s">
        <v>155</v>
      </c>
    </row>
    <row r="96" spans="2:18" ht="15" customHeight="1" x14ac:dyDescent="0.25">
      <c r="B96" s="25" t="s">
        <v>157</v>
      </c>
      <c r="C96" s="98" t="s">
        <v>100</v>
      </c>
      <c r="D96" s="111">
        <v>23</v>
      </c>
      <c r="E96" s="111">
        <v>16</v>
      </c>
      <c r="F96" s="169">
        <v>0</v>
      </c>
      <c r="G96" s="39">
        <v>24</v>
      </c>
      <c r="H96" s="39">
        <v>9</v>
      </c>
      <c r="I96" s="173">
        <v>0</v>
      </c>
      <c r="J96" s="181">
        <v>65</v>
      </c>
      <c r="K96" s="39">
        <v>38</v>
      </c>
      <c r="L96" s="173" t="s">
        <v>155</v>
      </c>
      <c r="M96" s="172">
        <v>54</v>
      </c>
      <c r="N96" s="39">
        <v>35</v>
      </c>
      <c r="O96" s="110">
        <v>0</v>
      </c>
      <c r="P96" s="172" t="s">
        <v>155</v>
      </c>
      <c r="Q96" s="39" t="s">
        <v>155</v>
      </c>
      <c r="R96" s="110" t="s">
        <v>155</v>
      </c>
    </row>
    <row r="97" spans="2:22" ht="15" customHeight="1" x14ac:dyDescent="0.25">
      <c r="B97" s="25" t="s">
        <v>158</v>
      </c>
      <c r="C97" s="98" t="s">
        <v>100</v>
      </c>
      <c r="D97" s="111">
        <v>1</v>
      </c>
      <c r="E97" s="111">
        <v>0</v>
      </c>
      <c r="F97" s="167">
        <v>0</v>
      </c>
      <c r="G97" s="39">
        <v>2</v>
      </c>
      <c r="H97" s="39">
        <v>1</v>
      </c>
      <c r="I97" s="171">
        <v>0</v>
      </c>
      <c r="J97" s="181">
        <v>3</v>
      </c>
      <c r="K97" s="39">
        <v>3</v>
      </c>
      <c r="L97" s="171">
        <v>0</v>
      </c>
      <c r="M97" s="172">
        <v>12</v>
      </c>
      <c r="N97" s="39">
        <v>6</v>
      </c>
      <c r="O97" s="110">
        <v>0</v>
      </c>
      <c r="P97" s="172" t="s">
        <v>155</v>
      </c>
      <c r="Q97" s="39" t="s">
        <v>155</v>
      </c>
      <c r="R97" s="110" t="s">
        <v>155</v>
      </c>
    </row>
    <row r="98" spans="2:22" ht="15" customHeight="1" x14ac:dyDescent="0.25">
      <c r="B98" s="25" t="s">
        <v>159</v>
      </c>
      <c r="C98" s="98" t="s">
        <v>100</v>
      </c>
      <c r="D98" s="111">
        <v>0</v>
      </c>
      <c r="E98" s="111">
        <v>1</v>
      </c>
      <c r="F98" s="169">
        <v>0</v>
      </c>
      <c r="G98" s="39">
        <v>1</v>
      </c>
      <c r="H98" s="39">
        <v>0</v>
      </c>
      <c r="I98" s="173">
        <v>0</v>
      </c>
      <c r="J98" s="181">
        <v>0</v>
      </c>
      <c r="K98" s="39">
        <v>0</v>
      </c>
      <c r="L98" s="173">
        <v>0</v>
      </c>
      <c r="M98" s="172" t="s">
        <v>155</v>
      </c>
      <c r="N98" s="39" t="s">
        <v>155</v>
      </c>
      <c r="O98" s="173" t="s">
        <v>155</v>
      </c>
      <c r="P98" s="172" t="s">
        <v>155</v>
      </c>
      <c r="Q98" s="39" t="s">
        <v>155</v>
      </c>
      <c r="R98" s="110" t="s">
        <v>155</v>
      </c>
      <c r="V98" s="165"/>
    </row>
    <row r="99" spans="2:22" ht="15" customHeight="1" x14ac:dyDescent="0.25">
      <c r="B99" s="25" t="s">
        <v>160</v>
      </c>
      <c r="C99" s="98" t="s">
        <v>100</v>
      </c>
      <c r="D99" s="111">
        <v>1</v>
      </c>
      <c r="E99" s="111">
        <v>1</v>
      </c>
      <c r="F99" s="167">
        <v>0</v>
      </c>
      <c r="G99" s="39">
        <v>0</v>
      </c>
      <c r="H99" s="39">
        <v>1</v>
      </c>
      <c r="I99" s="171">
        <v>0</v>
      </c>
      <c r="J99" s="181">
        <v>0</v>
      </c>
      <c r="K99" s="39">
        <v>0</v>
      </c>
      <c r="L99" s="171">
        <v>0</v>
      </c>
      <c r="M99" s="172" t="s">
        <v>155</v>
      </c>
      <c r="N99" s="39" t="s">
        <v>155</v>
      </c>
      <c r="O99" s="173" t="s">
        <v>155</v>
      </c>
      <c r="P99" s="172" t="s">
        <v>155</v>
      </c>
      <c r="Q99" s="39" t="s">
        <v>155</v>
      </c>
      <c r="R99" s="110" t="s">
        <v>155</v>
      </c>
      <c r="V99" s="165"/>
    </row>
    <row r="100" spans="2:22" ht="15" customHeight="1" x14ac:dyDescent="0.25">
      <c r="B100" s="25" t="s">
        <v>161</v>
      </c>
      <c r="C100" s="98" t="s">
        <v>100</v>
      </c>
      <c r="D100" s="111">
        <v>0</v>
      </c>
      <c r="E100" s="111">
        <v>0</v>
      </c>
      <c r="F100" s="169">
        <v>0</v>
      </c>
      <c r="G100" s="39">
        <v>0</v>
      </c>
      <c r="H100" s="39">
        <v>0</v>
      </c>
      <c r="I100" s="173">
        <v>0</v>
      </c>
      <c r="J100" s="181">
        <v>0</v>
      </c>
      <c r="K100" s="39">
        <v>1</v>
      </c>
      <c r="L100" s="173">
        <v>0</v>
      </c>
      <c r="M100" s="172" t="s">
        <v>155</v>
      </c>
      <c r="N100" s="39" t="s">
        <v>155</v>
      </c>
      <c r="O100" s="173" t="s">
        <v>155</v>
      </c>
      <c r="P100" s="172" t="s">
        <v>155</v>
      </c>
      <c r="Q100" s="39" t="s">
        <v>155</v>
      </c>
      <c r="R100" s="110" t="s">
        <v>155</v>
      </c>
    </row>
    <row r="101" spans="2:22" ht="15" customHeight="1" x14ac:dyDescent="0.25">
      <c r="B101" s="321" t="s">
        <v>162</v>
      </c>
      <c r="C101" s="353" t="s">
        <v>100</v>
      </c>
      <c r="D101" s="354">
        <v>1</v>
      </c>
      <c r="E101" s="354">
        <v>0</v>
      </c>
      <c r="F101" s="365">
        <v>0</v>
      </c>
      <c r="G101" s="351">
        <v>0</v>
      </c>
      <c r="H101" s="351">
        <v>0</v>
      </c>
      <c r="I101" s="366">
        <v>0</v>
      </c>
      <c r="J101" s="355">
        <v>1</v>
      </c>
      <c r="K101" s="351">
        <v>0</v>
      </c>
      <c r="L101" s="366">
        <v>0</v>
      </c>
      <c r="M101" s="350" t="s">
        <v>155</v>
      </c>
      <c r="N101" s="351" t="s">
        <v>155</v>
      </c>
      <c r="O101" s="352" t="s">
        <v>155</v>
      </c>
      <c r="P101" s="350" t="s">
        <v>155</v>
      </c>
      <c r="Q101" s="351" t="s">
        <v>155</v>
      </c>
      <c r="R101" s="307" t="s">
        <v>155</v>
      </c>
    </row>
    <row r="102" spans="2:22" ht="15" customHeight="1" thickBot="1" x14ac:dyDescent="0.3">
      <c r="B102" s="116" t="s">
        <v>163</v>
      </c>
      <c r="C102" s="164" t="s">
        <v>100</v>
      </c>
      <c r="D102" s="114">
        <v>3</v>
      </c>
      <c r="E102" s="114">
        <v>2</v>
      </c>
      <c r="F102" s="367">
        <v>0</v>
      </c>
      <c r="G102" s="121" t="s">
        <v>155</v>
      </c>
      <c r="H102" s="121" t="s">
        <v>155</v>
      </c>
      <c r="I102" s="174" t="s">
        <v>155</v>
      </c>
      <c r="J102" s="121" t="s">
        <v>155</v>
      </c>
      <c r="K102" s="121" t="s">
        <v>155</v>
      </c>
      <c r="L102" s="174" t="s">
        <v>155</v>
      </c>
      <c r="M102" s="182" t="s">
        <v>155</v>
      </c>
      <c r="N102" s="121" t="s">
        <v>155</v>
      </c>
      <c r="O102" s="174" t="s">
        <v>155</v>
      </c>
      <c r="P102" s="121" t="s">
        <v>155</v>
      </c>
      <c r="Q102" s="121" t="s">
        <v>155</v>
      </c>
      <c r="R102" s="115" t="s">
        <v>155</v>
      </c>
      <c r="V102" s="165"/>
    </row>
    <row r="103" spans="2:22" ht="15" customHeight="1" thickBot="1" x14ac:dyDescent="0.3">
      <c r="B103" s="92"/>
      <c r="C103" s="12"/>
      <c r="D103" s="124"/>
      <c r="E103" s="123"/>
      <c r="F103" s="123"/>
      <c r="G103" s="124"/>
      <c r="H103" s="123"/>
      <c r="I103" s="123"/>
      <c r="J103" s="123"/>
    </row>
    <row r="104" spans="2:22" ht="15" customHeight="1" x14ac:dyDescent="0.25">
      <c r="B104" s="188" t="s">
        <v>186</v>
      </c>
      <c r="C104" s="197" t="s">
        <v>93</v>
      </c>
      <c r="D104" s="438" t="s">
        <v>94</v>
      </c>
      <c r="E104" s="438"/>
      <c r="F104" s="438"/>
      <c r="G104" s="438" t="s">
        <v>95</v>
      </c>
      <c r="H104" s="438"/>
      <c r="I104" s="438"/>
      <c r="J104" s="438" t="s">
        <v>96</v>
      </c>
      <c r="K104" s="438"/>
      <c r="L104" s="438"/>
      <c r="M104" s="438" t="s">
        <v>97</v>
      </c>
      <c r="N104" s="438"/>
      <c r="O104" s="438"/>
      <c r="P104" s="438" t="s">
        <v>98</v>
      </c>
      <c r="Q104" s="438"/>
      <c r="R104" s="438"/>
      <c r="T104" s="165"/>
    </row>
    <row r="105" spans="2:22" ht="15" customHeight="1" x14ac:dyDescent="0.25">
      <c r="B105" s="194"/>
      <c r="C105" s="195"/>
      <c r="D105" s="191" t="s">
        <v>182</v>
      </c>
      <c r="E105" s="191" t="s">
        <v>183</v>
      </c>
      <c r="F105" s="191" t="s">
        <v>184</v>
      </c>
      <c r="G105" s="191" t="s">
        <v>182</v>
      </c>
      <c r="H105" s="191" t="s">
        <v>183</v>
      </c>
      <c r="I105" s="191" t="s">
        <v>184</v>
      </c>
      <c r="J105" s="191" t="s">
        <v>182</v>
      </c>
      <c r="K105" s="191" t="s">
        <v>183</v>
      </c>
      <c r="L105" s="191" t="s">
        <v>184</v>
      </c>
      <c r="M105" s="191" t="s">
        <v>182</v>
      </c>
      <c r="N105" s="191" t="s">
        <v>183</v>
      </c>
      <c r="O105" s="191" t="s">
        <v>184</v>
      </c>
      <c r="P105" s="191" t="s">
        <v>182</v>
      </c>
      <c r="Q105" s="191" t="s">
        <v>183</v>
      </c>
      <c r="R105" s="191" t="s">
        <v>184</v>
      </c>
      <c r="T105" s="165"/>
    </row>
    <row r="106" spans="2:22" ht="15" customHeight="1" x14ac:dyDescent="0.25">
      <c r="B106" s="108" t="s">
        <v>187</v>
      </c>
      <c r="C106" s="196" t="s">
        <v>100</v>
      </c>
      <c r="D106" s="266">
        <v>82</v>
      </c>
      <c r="E106" s="177">
        <v>181</v>
      </c>
      <c r="F106" s="168">
        <v>21</v>
      </c>
      <c r="G106" s="310">
        <v>63</v>
      </c>
      <c r="H106" s="179">
        <v>126</v>
      </c>
      <c r="I106" s="180">
        <v>30</v>
      </c>
      <c r="J106" s="178">
        <v>200</v>
      </c>
      <c r="K106" s="179">
        <v>113</v>
      </c>
      <c r="L106" s="180">
        <v>0</v>
      </c>
      <c r="M106" s="439" t="s">
        <v>179</v>
      </c>
      <c r="N106" s="440"/>
      <c r="O106" s="440"/>
      <c r="P106" s="440"/>
      <c r="Q106" s="440"/>
      <c r="R106" s="440"/>
    </row>
    <row r="107" spans="2:22" ht="15" customHeight="1" x14ac:dyDescent="0.25">
      <c r="B107" s="25" t="s">
        <v>153</v>
      </c>
      <c r="C107" s="98" t="s">
        <v>100</v>
      </c>
      <c r="D107" s="111">
        <v>24</v>
      </c>
      <c r="E107" s="166">
        <v>59</v>
      </c>
      <c r="F107" s="167">
        <v>9</v>
      </c>
      <c r="G107" s="39">
        <v>22</v>
      </c>
      <c r="H107" s="109">
        <v>41</v>
      </c>
      <c r="I107" s="171">
        <v>10</v>
      </c>
      <c r="J107" s="181">
        <v>26</v>
      </c>
      <c r="K107" s="109">
        <v>69</v>
      </c>
      <c r="L107" s="171">
        <v>8</v>
      </c>
      <c r="M107" s="170">
        <v>115</v>
      </c>
      <c r="N107" s="109">
        <v>95</v>
      </c>
      <c r="O107" s="36">
        <v>7</v>
      </c>
      <c r="P107" s="172" t="s">
        <v>155</v>
      </c>
      <c r="Q107" s="39" t="s">
        <v>155</v>
      </c>
      <c r="R107" s="110" t="s">
        <v>155</v>
      </c>
    </row>
    <row r="108" spans="2:22" ht="15" customHeight="1" x14ac:dyDescent="0.25">
      <c r="B108" s="25" t="s">
        <v>154</v>
      </c>
      <c r="C108" s="98" t="s">
        <v>100</v>
      </c>
      <c r="D108" s="111">
        <v>40</v>
      </c>
      <c r="E108" s="111">
        <v>63</v>
      </c>
      <c r="F108" s="169">
        <v>0</v>
      </c>
      <c r="G108" s="39">
        <v>27</v>
      </c>
      <c r="H108" s="39">
        <v>30</v>
      </c>
      <c r="I108" s="173">
        <v>4</v>
      </c>
      <c r="J108" s="445" t="s">
        <v>188</v>
      </c>
      <c r="K108" s="442"/>
      <c r="L108" s="446"/>
      <c r="M108" s="172" t="s">
        <v>155</v>
      </c>
      <c r="N108" s="39" t="s">
        <v>155</v>
      </c>
      <c r="O108" s="110" t="s">
        <v>155</v>
      </c>
      <c r="P108" s="172" t="s">
        <v>155</v>
      </c>
      <c r="Q108" s="39" t="s">
        <v>155</v>
      </c>
      <c r="R108" s="110" t="s">
        <v>155</v>
      </c>
    </row>
    <row r="109" spans="2:22" ht="15" customHeight="1" x14ac:dyDescent="0.25">
      <c r="B109" s="25" t="s">
        <v>156</v>
      </c>
      <c r="C109" s="98" t="s">
        <v>100</v>
      </c>
      <c r="D109" s="111">
        <v>8</v>
      </c>
      <c r="E109" s="111">
        <v>21</v>
      </c>
      <c r="F109" s="167">
        <v>11</v>
      </c>
      <c r="G109" s="39">
        <v>4</v>
      </c>
      <c r="H109" s="39">
        <v>28</v>
      </c>
      <c r="I109" s="171">
        <v>15</v>
      </c>
      <c r="J109" s="181">
        <v>8</v>
      </c>
      <c r="K109" s="39">
        <v>33</v>
      </c>
      <c r="L109" s="171">
        <v>10</v>
      </c>
      <c r="M109" s="172" t="s">
        <v>155</v>
      </c>
      <c r="N109" s="39" t="s">
        <v>155</v>
      </c>
      <c r="O109" s="110" t="s">
        <v>155</v>
      </c>
      <c r="P109" s="172" t="s">
        <v>155</v>
      </c>
      <c r="Q109" s="39" t="s">
        <v>155</v>
      </c>
      <c r="R109" s="110" t="s">
        <v>155</v>
      </c>
    </row>
    <row r="110" spans="2:22" ht="15" customHeight="1" x14ac:dyDescent="0.25">
      <c r="B110" s="25" t="s">
        <v>157</v>
      </c>
      <c r="C110" s="98" t="s">
        <v>100</v>
      </c>
      <c r="D110" s="111">
        <v>5</v>
      </c>
      <c r="E110" s="111">
        <v>34</v>
      </c>
      <c r="F110" s="169">
        <v>0</v>
      </c>
      <c r="G110" s="39">
        <v>7</v>
      </c>
      <c r="H110" s="39">
        <v>25</v>
      </c>
      <c r="I110" s="173">
        <v>1</v>
      </c>
      <c r="J110" s="181">
        <v>49</v>
      </c>
      <c r="K110" s="39">
        <v>53</v>
      </c>
      <c r="L110" s="173">
        <v>1</v>
      </c>
      <c r="M110" s="172">
        <v>64</v>
      </c>
      <c r="N110" s="39">
        <v>23</v>
      </c>
      <c r="O110" s="110">
        <v>2</v>
      </c>
      <c r="P110" s="172" t="s">
        <v>155</v>
      </c>
      <c r="Q110" s="39" t="s">
        <v>155</v>
      </c>
      <c r="R110" s="110" t="s">
        <v>155</v>
      </c>
    </row>
    <row r="111" spans="2:22" ht="15" customHeight="1" x14ac:dyDescent="0.25">
      <c r="B111" s="25" t="s">
        <v>158</v>
      </c>
      <c r="C111" s="98" t="s">
        <v>100</v>
      </c>
      <c r="D111" s="111">
        <v>0</v>
      </c>
      <c r="E111" s="111">
        <v>1</v>
      </c>
      <c r="F111" s="167">
        <v>0</v>
      </c>
      <c r="G111" s="39">
        <v>3</v>
      </c>
      <c r="H111" s="39">
        <v>0</v>
      </c>
      <c r="I111" s="171">
        <v>0</v>
      </c>
      <c r="J111" s="181">
        <v>1</v>
      </c>
      <c r="K111" s="39">
        <v>5</v>
      </c>
      <c r="L111" s="171">
        <v>0</v>
      </c>
      <c r="M111" s="172">
        <v>14</v>
      </c>
      <c r="N111" s="39">
        <v>4</v>
      </c>
      <c r="O111" s="110">
        <v>0</v>
      </c>
      <c r="P111" s="172" t="s">
        <v>155</v>
      </c>
      <c r="Q111" s="39" t="s">
        <v>155</v>
      </c>
      <c r="R111" s="110" t="s">
        <v>155</v>
      </c>
    </row>
    <row r="112" spans="2:22" ht="15" customHeight="1" x14ac:dyDescent="0.25">
      <c r="B112" s="25" t="s">
        <v>159</v>
      </c>
      <c r="C112" s="98" t="s">
        <v>100</v>
      </c>
      <c r="D112" s="111">
        <v>0</v>
      </c>
      <c r="E112" s="111">
        <v>1</v>
      </c>
      <c r="F112" s="169">
        <v>0</v>
      </c>
      <c r="G112" s="39">
        <v>0</v>
      </c>
      <c r="H112" s="39">
        <v>1</v>
      </c>
      <c r="I112" s="173">
        <v>0</v>
      </c>
      <c r="J112" s="181">
        <v>0</v>
      </c>
      <c r="K112" s="39">
        <v>0</v>
      </c>
      <c r="L112" s="173">
        <v>0</v>
      </c>
      <c r="M112" s="172" t="s">
        <v>155</v>
      </c>
      <c r="N112" s="39" t="s">
        <v>155</v>
      </c>
      <c r="O112" s="173" t="s">
        <v>155</v>
      </c>
      <c r="P112" s="172" t="s">
        <v>155</v>
      </c>
      <c r="Q112" s="39" t="s">
        <v>155</v>
      </c>
      <c r="R112" s="110" t="s">
        <v>155</v>
      </c>
      <c r="U112" s="165"/>
    </row>
    <row r="113" spans="2:21" ht="15" customHeight="1" x14ac:dyDescent="0.25">
      <c r="B113" s="25" t="s">
        <v>160</v>
      </c>
      <c r="C113" s="98" t="s">
        <v>100</v>
      </c>
      <c r="D113" s="111">
        <v>1</v>
      </c>
      <c r="E113" s="111">
        <v>0</v>
      </c>
      <c r="F113" s="167">
        <v>1</v>
      </c>
      <c r="G113" s="39">
        <v>0</v>
      </c>
      <c r="H113" s="39">
        <v>1</v>
      </c>
      <c r="I113" s="171">
        <v>0</v>
      </c>
      <c r="J113" s="181">
        <v>0</v>
      </c>
      <c r="K113" s="39">
        <v>0</v>
      </c>
      <c r="L113" s="171">
        <v>0</v>
      </c>
      <c r="M113" s="172" t="s">
        <v>155</v>
      </c>
      <c r="N113" s="39" t="s">
        <v>155</v>
      </c>
      <c r="O113" s="173" t="s">
        <v>155</v>
      </c>
      <c r="P113" s="172" t="s">
        <v>155</v>
      </c>
      <c r="Q113" s="39" t="s">
        <v>155</v>
      </c>
      <c r="R113" s="110" t="s">
        <v>155</v>
      </c>
    </row>
    <row r="114" spans="2:21" ht="15" customHeight="1" x14ac:dyDescent="0.25">
      <c r="B114" s="25" t="s">
        <v>161</v>
      </c>
      <c r="C114" s="98" t="s">
        <v>100</v>
      </c>
      <c r="D114" s="111">
        <v>0</v>
      </c>
      <c r="E114" s="111">
        <v>0</v>
      </c>
      <c r="F114" s="169">
        <v>0</v>
      </c>
      <c r="G114" s="39">
        <v>0</v>
      </c>
      <c r="H114" s="39">
        <v>0</v>
      </c>
      <c r="I114" s="173">
        <v>0</v>
      </c>
      <c r="J114" s="181">
        <v>0</v>
      </c>
      <c r="K114" s="39">
        <v>1</v>
      </c>
      <c r="L114" s="173">
        <v>0</v>
      </c>
      <c r="M114" s="172" t="s">
        <v>155</v>
      </c>
      <c r="N114" s="39" t="s">
        <v>155</v>
      </c>
      <c r="O114" s="173" t="s">
        <v>155</v>
      </c>
      <c r="P114" s="172" t="s">
        <v>155</v>
      </c>
      <c r="Q114" s="39" t="s">
        <v>155</v>
      </c>
      <c r="R114" s="110" t="s">
        <v>155</v>
      </c>
    </row>
    <row r="115" spans="2:21" ht="15" customHeight="1" x14ac:dyDescent="0.25">
      <c r="B115" s="321" t="s">
        <v>162</v>
      </c>
      <c r="C115" s="353" t="s">
        <v>100</v>
      </c>
      <c r="D115" s="354">
        <v>1</v>
      </c>
      <c r="E115" s="354">
        <v>0</v>
      </c>
      <c r="F115" s="365">
        <v>0</v>
      </c>
      <c r="G115" s="351">
        <v>0</v>
      </c>
      <c r="H115" s="351">
        <v>0</v>
      </c>
      <c r="I115" s="366">
        <v>0</v>
      </c>
      <c r="J115" s="355">
        <v>1</v>
      </c>
      <c r="K115" s="351">
        <v>0</v>
      </c>
      <c r="L115" s="366">
        <v>0</v>
      </c>
      <c r="M115" s="350" t="s">
        <v>155</v>
      </c>
      <c r="N115" s="351" t="s">
        <v>155</v>
      </c>
      <c r="O115" s="352" t="s">
        <v>155</v>
      </c>
      <c r="P115" s="350" t="s">
        <v>155</v>
      </c>
      <c r="Q115" s="351" t="s">
        <v>155</v>
      </c>
      <c r="R115" s="307" t="s">
        <v>155</v>
      </c>
    </row>
    <row r="116" spans="2:21" ht="15" customHeight="1" thickBot="1" x14ac:dyDescent="0.3">
      <c r="B116" s="116" t="s">
        <v>163</v>
      </c>
      <c r="C116" s="164" t="s">
        <v>100</v>
      </c>
      <c r="D116" s="114">
        <v>3</v>
      </c>
      <c r="E116" s="114">
        <v>2</v>
      </c>
      <c r="F116" s="367">
        <v>0</v>
      </c>
      <c r="G116" s="121" t="s">
        <v>155</v>
      </c>
      <c r="H116" s="121" t="s">
        <v>155</v>
      </c>
      <c r="I116" s="174" t="s">
        <v>155</v>
      </c>
      <c r="J116" s="121" t="s">
        <v>155</v>
      </c>
      <c r="K116" s="121" t="s">
        <v>155</v>
      </c>
      <c r="L116" s="174" t="s">
        <v>155</v>
      </c>
      <c r="M116" s="182" t="s">
        <v>155</v>
      </c>
      <c r="N116" s="121" t="s">
        <v>155</v>
      </c>
      <c r="O116" s="174" t="s">
        <v>155</v>
      </c>
      <c r="P116" s="121" t="s">
        <v>155</v>
      </c>
      <c r="Q116" s="121" t="s">
        <v>155</v>
      </c>
      <c r="R116" s="115" t="s">
        <v>155</v>
      </c>
      <c r="U116" s="165"/>
    </row>
    <row r="117" spans="2:21" ht="15" customHeight="1" thickBot="1" x14ac:dyDescent="0.3">
      <c r="B117" s="92"/>
      <c r="C117" s="12"/>
      <c r="D117" s="124"/>
      <c r="E117" s="124"/>
      <c r="F117" s="123"/>
      <c r="G117" s="124"/>
      <c r="H117" s="124"/>
      <c r="I117" s="123"/>
      <c r="J117" s="124"/>
      <c r="K117" s="124"/>
      <c r="L117" s="123"/>
      <c r="M117" s="124"/>
      <c r="N117" s="124"/>
      <c r="O117" s="123"/>
      <c r="P117" s="124"/>
      <c r="Q117" s="124"/>
      <c r="R117" s="123"/>
      <c r="U117" s="165"/>
    </row>
    <row r="118" spans="2:21" ht="15" customHeight="1" x14ac:dyDescent="0.25">
      <c r="B118" s="188" t="s">
        <v>189</v>
      </c>
      <c r="C118" s="197" t="s">
        <v>93</v>
      </c>
      <c r="D118" s="438" t="s">
        <v>94</v>
      </c>
      <c r="E118" s="438"/>
      <c r="F118" s="438" t="s">
        <v>95</v>
      </c>
      <c r="G118" s="438"/>
      <c r="H118" s="438" t="s">
        <v>96</v>
      </c>
      <c r="I118" s="438"/>
      <c r="J118" s="438" t="s">
        <v>97</v>
      </c>
      <c r="K118" s="438"/>
      <c r="L118" s="438" t="s">
        <v>98</v>
      </c>
      <c r="M118" s="438"/>
    </row>
    <row r="119" spans="2:21" ht="15" customHeight="1" x14ac:dyDescent="0.25">
      <c r="B119" s="194"/>
      <c r="C119" s="195"/>
      <c r="D119" s="191" t="s">
        <v>167</v>
      </c>
      <c r="E119" s="191" t="s">
        <v>168</v>
      </c>
      <c r="F119" s="191" t="s">
        <v>167</v>
      </c>
      <c r="G119" s="191" t="s">
        <v>168</v>
      </c>
      <c r="H119" s="191" t="s">
        <v>167</v>
      </c>
      <c r="I119" s="191" t="s">
        <v>168</v>
      </c>
      <c r="J119" s="191" t="s">
        <v>167</v>
      </c>
      <c r="K119" s="191" t="s">
        <v>168</v>
      </c>
      <c r="L119" s="191" t="s">
        <v>167</v>
      </c>
      <c r="M119" s="191" t="s">
        <v>168</v>
      </c>
    </row>
    <row r="120" spans="2:21" ht="15" customHeight="1" x14ac:dyDescent="0.25">
      <c r="B120" s="25" t="s">
        <v>190</v>
      </c>
      <c r="C120" s="98" t="s">
        <v>100</v>
      </c>
      <c r="D120" s="334">
        <v>1265</v>
      </c>
      <c r="E120" s="335">
        <v>869</v>
      </c>
      <c r="F120" s="19">
        <v>1133</v>
      </c>
      <c r="G120" s="336">
        <v>788</v>
      </c>
      <c r="H120" s="337">
        <v>1218</v>
      </c>
      <c r="I120" s="336">
        <v>771</v>
      </c>
      <c r="J120" s="338">
        <v>478</v>
      </c>
      <c r="K120" s="339">
        <v>247</v>
      </c>
      <c r="L120" s="37">
        <v>388</v>
      </c>
      <c r="M120" s="37">
        <v>183</v>
      </c>
    </row>
    <row r="121" spans="2:21" ht="15" customHeight="1" x14ac:dyDescent="0.25">
      <c r="B121" s="25" t="s">
        <v>191</v>
      </c>
      <c r="C121" s="98" t="s">
        <v>100</v>
      </c>
      <c r="D121" s="334">
        <v>63</v>
      </c>
      <c r="E121" s="335">
        <v>50</v>
      </c>
      <c r="F121" s="19">
        <v>46</v>
      </c>
      <c r="G121" s="336">
        <v>33</v>
      </c>
      <c r="H121" s="337">
        <v>38</v>
      </c>
      <c r="I121" s="336">
        <v>34</v>
      </c>
      <c r="J121" s="338">
        <v>37</v>
      </c>
      <c r="K121" s="340">
        <v>24</v>
      </c>
      <c r="L121" s="292">
        <v>27</v>
      </c>
      <c r="M121" s="19">
        <v>23</v>
      </c>
      <c r="O121" s="123"/>
      <c r="P121" s="124"/>
    </row>
    <row r="122" spans="2:21" ht="15" customHeight="1" x14ac:dyDescent="0.25">
      <c r="B122" s="25" t="s">
        <v>192</v>
      </c>
      <c r="C122" s="98" t="s">
        <v>150</v>
      </c>
      <c r="D122" s="334">
        <v>78</v>
      </c>
      <c r="E122" s="334">
        <v>93</v>
      </c>
      <c r="F122" s="19">
        <v>98</v>
      </c>
      <c r="G122" s="19">
        <v>100</v>
      </c>
      <c r="H122" s="337">
        <v>100</v>
      </c>
      <c r="I122" s="19">
        <v>100</v>
      </c>
      <c r="J122" s="341">
        <v>100</v>
      </c>
      <c r="K122" s="342">
        <v>92</v>
      </c>
      <c r="L122" s="292">
        <v>100</v>
      </c>
      <c r="M122" s="19">
        <v>96</v>
      </c>
    </row>
    <row r="123" spans="2:21" ht="15" customHeight="1" thickBot="1" x14ac:dyDescent="0.3">
      <c r="B123" s="116" t="s">
        <v>193</v>
      </c>
      <c r="C123" s="113" t="s">
        <v>150</v>
      </c>
      <c r="D123" s="343">
        <v>73</v>
      </c>
      <c r="E123" s="343">
        <v>77</v>
      </c>
      <c r="F123" s="344">
        <v>98</v>
      </c>
      <c r="G123" s="344">
        <v>100</v>
      </c>
      <c r="H123" s="345">
        <v>100</v>
      </c>
      <c r="I123" s="344">
        <v>100</v>
      </c>
      <c r="J123" s="346">
        <v>100</v>
      </c>
      <c r="K123" s="347">
        <v>92</v>
      </c>
      <c r="L123" s="348">
        <v>89</v>
      </c>
      <c r="M123" s="344">
        <v>96</v>
      </c>
    </row>
    <row r="124" spans="2:21" ht="15" customHeight="1" thickBot="1" x14ac:dyDescent="0.3">
      <c r="B124" s="92"/>
      <c r="C124" s="12"/>
      <c r="D124" s="124"/>
      <c r="E124" s="123"/>
      <c r="F124" s="123"/>
      <c r="G124" s="123"/>
      <c r="H124" s="124"/>
      <c r="I124" s="123"/>
      <c r="J124" s="123"/>
      <c r="K124" s="124"/>
      <c r="L124" s="123"/>
      <c r="O124" s="123"/>
    </row>
    <row r="125" spans="2:21" ht="15" customHeight="1" x14ac:dyDescent="0.25">
      <c r="B125" s="192" t="s">
        <v>194</v>
      </c>
      <c r="C125" s="197" t="s">
        <v>93</v>
      </c>
      <c r="D125" s="193" t="s">
        <v>94</v>
      </c>
      <c r="E125" s="193" t="s">
        <v>95</v>
      </c>
      <c r="F125" s="193" t="s">
        <v>96</v>
      </c>
      <c r="G125" s="193" t="s">
        <v>97</v>
      </c>
      <c r="H125" s="190" t="s">
        <v>98</v>
      </c>
    </row>
    <row r="126" spans="2:21" ht="15" customHeight="1" x14ac:dyDescent="0.25">
      <c r="B126" s="323" t="s">
        <v>195</v>
      </c>
      <c r="C126" s="98" t="s">
        <v>100</v>
      </c>
      <c r="D126" s="99">
        <v>0</v>
      </c>
      <c r="E126" s="311">
        <v>0</v>
      </c>
      <c r="F126" s="100">
        <v>0</v>
      </c>
      <c r="G126" s="96">
        <v>0</v>
      </c>
      <c r="H126" s="96">
        <v>0</v>
      </c>
    </row>
    <row r="127" spans="2:21" ht="15" customHeight="1" x14ac:dyDescent="0.2">
      <c r="B127" s="324" t="s">
        <v>196</v>
      </c>
      <c r="C127" s="101" t="s">
        <v>100</v>
      </c>
      <c r="D127" s="333">
        <v>0</v>
      </c>
      <c r="E127" s="101" t="s">
        <v>197</v>
      </c>
      <c r="F127" s="102">
        <v>0</v>
      </c>
      <c r="G127" s="103">
        <v>0</v>
      </c>
      <c r="H127" s="103">
        <v>0</v>
      </c>
    </row>
    <row r="128" spans="2:21" ht="15" customHeight="1" x14ac:dyDescent="0.2">
      <c r="B128" s="325" t="s">
        <v>198</v>
      </c>
      <c r="C128" s="104" t="s">
        <v>100</v>
      </c>
      <c r="D128" s="349">
        <v>1</v>
      </c>
      <c r="E128" s="104" t="s">
        <v>199</v>
      </c>
      <c r="F128" s="105">
        <v>11</v>
      </c>
      <c r="G128" s="106">
        <v>2</v>
      </c>
      <c r="H128" s="106">
        <v>2</v>
      </c>
      <c r="K128" s="165"/>
    </row>
    <row r="129" spans="2:14" ht="63.75" customHeight="1" x14ac:dyDescent="0.25">
      <c r="B129" s="326" t="s">
        <v>200</v>
      </c>
      <c r="C129" s="249"/>
      <c r="D129" s="315" t="s">
        <v>201</v>
      </c>
      <c r="E129" s="250" t="s">
        <v>202</v>
      </c>
      <c r="F129" s="250" t="s">
        <v>202</v>
      </c>
      <c r="G129" s="251" t="s">
        <v>203</v>
      </c>
      <c r="H129" s="252" t="s">
        <v>204</v>
      </c>
      <c r="K129" s="165"/>
    </row>
    <row r="130" spans="2:14" ht="15" customHeight="1" x14ac:dyDescent="0.25">
      <c r="B130" s="327" t="s">
        <v>205</v>
      </c>
      <c r="C130" s="253" t="s">
        <v>150</v>
      </c>
      <c r="D130" s="254">
        <v>100</v>
      </c>
      <c r="E130" s="312" t="s">
        <v>206</v>
      </c>
      <c r="F130" s="255">
        <v>100</v>
      </c>
      <c r="G130" s="255">
        <v>100</v>
      </c>
      <c r="H130" s="255">
        <v>100</v>
      </c>
    </row>
    <row r="131" spans="2:14" ht="15" customHeight="1" thickBot="1" x14ac:dyDescent="0.3">
      <c r="B131" s="328" t="s">
        <v>207</v>
      </c>
      <c r="C131" s="262" t="s">
        <v>150</v>
      </c>
      <c r="D131" s="263">
        <v>10</v>
      </c>
      <c r="E131" s="313">
        <v>100</v>
      </c>
      <c r="F131" s="264">
        <v>100</v>
      </c>
      <c r="G131" s="264">
        <v>100</v>
      </c>
      <c r="H131" s="264">
        <v>100</v>
      </c>
    </row>
    <row r="132" spans="2:14" ht="15" customHeight="1" thickBot="1" x14ac:dyDescent="0.3">
      <c r="B132" s="11"/>
      <c r="C132" s="12"/>
      <c r="D132" s="12"/>
      <c r="E132" s="12"/>
      <c r="F132" s="12"/>
      <c r="G132"/>
      <c r="N132" s="165"/>
    </row>
    <row r="133" spans="2:14" ht="15" customHeight="1" x14ac:dyDescent="0.25">
      <c r="B133" s="188" t="s">
        <v>208</v>
      </c>
      <c r="C133" s="197" t="s">
        <v>93</v>
      </c>
      <c r="D133" s="190" t="s">
        <v>94</v>
      </c>
      <c r="E133" s="190" t="s">
        <v>95</v>
      </c>
      <c r="F133" s="190" t="s">
        <v>96</v>
      </c>
      <c r="G133" s="190" t="s">
        <v>97</v>
      </c>
      <c r="H133" s="190" t="s">
        <v>98</v>
      </c>
      <c r="N133" s="165"/>
    </row>
    <row r="134" spans="2:14" ht="15" customHeight="1" x14ac:dyDescent="0.25">
      <c r="B134" s="25" t="s">
        <v>153</v>
      </c>
      <c r="C134" s="3" t="s">
        <v>150</v>
      </c>
      <c r="D134" s="10">
        <v>10.9</v>
      </c>
      <c r="E134" s="39">
        <v>9</v>
      </c>
      <c r="F134" s="39">
        <v>5</v>
      </c>
      <c r="G134" s="110" t="s">
        <v>155</v>
      </c>
      <c r="H134" s="110" t="s">
        <v>155</v>
      </c>
    </row>
    <row r="135" spans="2:14" ht="15" customHeight="1" x14ac:dyDescent="0.25">
      <c r="B135" s="25" t="s">
        <v>154</v>
      </c>
      <c r="C135" s="3" t="s">
        <v>150</v>
      </c>
      <c r="D135" s="10">
        <v>0.2</v>
      </c>
      <c r="E135" s="26">
        <v>0.4</v>
      </c>
      <c r="F135" s="39">
        <v>0</v>
      </c>
      <c r="G135" s="107" t="s">
        <v>155</v>
      </c>
      <c r="H135" s="107" t="s">
        <v>155</v>
      </c>
    </row>
    <row r="136" spans="2:14" ht="15" customHeight="1" x14ac:dyDescent="0.25">
      <c r="B136" s="25" t="s">
        <v>156</v>
      </c>
      <c r="C136" s="3" t="s">
        <v>150</v>
      </c>
      <c r="D136" s="10">
        <v>1.7</v>
      </c>
      <c r="E136" s="26">
        <v>4.4000000000000004</v>
      </c>
      <c r="F136" s="199">
        <v>0.01</v>
      </c>
      <c r="G136" s="107" t="s">
        <v>155</v>
      </c>
      <c r="H136" s="107" t="s">
        <v>155</v>
      </c>
    </row>
    <row r="137" spans="2:14" ht="15" customHeight="1" x14ac:dyDescent="0.25">
      <c r="B137" s="25" t="s">
        <v>157</v>
      </c>
      <c r="C137" s="3" t="s">
        <v>150</v>
      </c>
      <c r="D137" s="111">
        <v>0</v>
      </c>
      <c r="E137" s="39">
        <v>0</v>
      </c>
      <c r="F137" s="39">
        <v>0</v>
      </c>
      <c r="G137" s="107" t="s">
        <v>155</v>
      </c>
      <c r="H137" s="107" t="s">
        <v>155</v>
      </c>
    </row>
    <row r="138" spans="2:14" ht="15" customHeight="1" x14ac:dyDescent="0.25">
      <c r="B138" s="25" t="s">
        <v>158</v>
      </c>
      <c r="C138" s="3" t="s">
        <v>150</v>
      </c>
      <c r="D138" s="10">
        <v>19.28</v>
      </c>
      <c r="E138" s="39">
        <v>18</v>
      </c>
      <c r="F138" s="39">
        <v>20</v>
      </c>
      <c r="G138" s="107" t="s">
        <v>155</v>
      </c>
      <c r="H138" s="107" t="s">
        <v>155</v>
      </c>
    </row>
    <row r="139" spans="2:14" ht="15" customHeight="1" x14ac:dyDescent="0.25">
      <c r="B139" s="25" t="s">
        <v>159</v>
      </c>
      <c r="C139" s="3" t="s">
        <v>150</v>
      </c>
      <c r="D139" s="111">
        <v>0</v>
      </c>
      <c r="E139" s="39">
        <v>0</v>
      </c>
      <c r="F139" s="39">
        <v>0</v>
      </c>
      <c r="G139" s="107" t="s">
        <v>155</v>
      </c>
      <c r="H139" s="107" t="s">
        <v>155</v>
      </c>
    </row>
    <row r="140" spans="2:14" ht="15" customHeight="1" x14ac:dyDescent="0.25">
      <c r="B140" s="25" t="s">
        <v>160</v>
      </c>
      <c r="C140" s="3" t="s">
        <v>150</v>
      </c>
      <c r="D140" s="111">
        <v>0</v>
      </c>
      <c r="E140" s="39">
        <v>0</v>
      </c>
      <c r="F140" s="39">
        <v>0</v>
      </c>
      <c r="G140" s="107" t="s">
        <v>155</v>
      </c>
      <c r="H140" s="107" t="s">
        <v>155</v>
      </c>
    </row>
    <row r="141" spans="2:14" ht="15" customHeight="1" x14ac:dyDescent="0.25">
      <c r="B141" s="25" t="s">
        <v>161</v>
      </c>
      <c r="C141" s="3" t="s">
        <v>150</v>
      </c>
      <c r="D141" s="111">
        <v>0</v>
      </c>
      <c r="E141" s="39">
        <v>0</v>
      </c>
      <c r="F141" s="39">
        <v>0</v>
      </c>
      <c r="G141" s="107" t="s">
        <v>155</v>
      </c>
      <c r="H141" s="107" t="s">
        <v>155</v>
      </c>
    </row>
    <row r="142" spans="2:14" ht="15" customHeight="1" x14ac:dyDescent="0.25">
      <c r="B142" s="321" t="s">
        <v>162</v>
      </c>
      <c r="C142" s="356" t="s">
        <v>150</v>
      </c>
      <c r="D142" s="354">
        <v>0</v>
      </c>
      <c r="E142" s="351">
        <v>0</v>
      </c>
      <c r="F142" s="351">
        <v>0</v>
      </c>
      <c r="G142" s="358" t="s">
        <v>155</v>
      </c>
      <c r="H142" s="358" t="s">
        <v>155</v>
      </c>
    </row>
    <row r="143" spans="2:14" ht="15" customHeight="1" thickBot="1" x14ac:dyDescent="0.3">
      <c r="B143" s="116" t="s">
        <v>163</v>
      </c>
      <c r="C143" s="117" t="s">
        <v>150</v>
      </c>
      <c r="D143" s="114">
        <v>21</v>
      </c>
      <c r="E143" s="121" t="s">
        <v>155</v>
      </c>
      <c r="F143" s="121" t="s">
        <v>155</v>
      </c>
      <c r="G143" s="187" t="s">
        <v>155</v>
      </c>
      <c r="H143" s="187" t="s">
        <v>155</v>
      </c>
    </row>
    <row r="144" spans="2:14" ht="15" customHeight="1" thickBot="1" x14ac:dyDescent="0.3">
      <c r="B144" s="11"/>
      <c r="C144" s="12"/>
      <c r="D144" s="12"/>
      <c r="E144" s="12"/>
      <c r="F144" s="12"/>
      <c r="G144"/>
    </row>
    <row r="145" spans="2:8" ht="15" customHeight="1" x14ac:dyDescent="0.25">
      <c r="B145" s="188" t="s">
        <v>209</v>
      </c>
      <c r="C145" s="197" t="s">
        <v>93</v>
      </c>
      <c r="D145" s="190" t="s">
        <v>94</v>
      </c>
      <c r="E145" s="190" t="s">
        <v>95</v>
      </c>
      <c r="F145" s="190" t="s">
        <v>96</v>
      </c>
      <c r="G145" s="190" t="s">
        <v>97</v>
      </c>
      <c r="H145" s="190" t="s">
        <v>98</v>
      </c>
    </row>
    <row r="146" spans="2:8" ht="15" customHeight="1" x14ac:dyDescent="0.25">
      <c r="B146" s="8" t="s">
        <v>210</v>
      </c>
      <c r="C146" s="35" t="s">
        <v>100</v>
      </c>
      <c r="D146" s="256">
        <v>32990</v>
      </c>
      <c r="E146" s="292">
        <v>28842</v>
      </c>
      <c r="F146" s="19">
        <v>5253</v>
      </c>
      <c r="G146" s="37">
        <v>3125</v>
      </c>
      <c r="H146" s="210">
        <v>1350</v>
      </c>
    </row>
    <row r="147" spans="2:8" ht="15" customHeight="1" x14ac:dyDescent="0.2">
      <c r="B147" s="235" t="s">
        <v>211</v>
      </c>
      <c r="C147" s="257" t="s">
        <v>100</v>
      </c>
      <c r="D147" s="371">
        <v>12.9</v>
      </c>
      <c r="E147" s="314">
        <v>12.3</v>
      </c>
      <c r="F147" s="259">
        <v>3.8</v>
      </c>
      <c r="G147" s="260">
        <v>4.2</v>
      </c>
      <c r="H147" s="198">
        <v>2.2000000000000002</v>
      </c>
    </row>
    <row r="148" spans="2:8" ht="15" customHeight="1" thickBot="1" x14ac:dyDescent="0.3">
      <c r="B148" s="258" t="s">
        <v>212</v>
      </c>
      <c r="C148" s="164" t="s">
        <v>150</v>
      </c>
      <c r="D148" s="114">
        <v>100</v>
      </c>
      <c r="E148" s="121">
        <v>100</v>
      </c>
      <c r="F148" s="121">
        <v>100</v>
      </c>
      <c r="G148" s="122">
        <v>100</v>
      </c>
      <c r="H148" s="122">
        <v>100</v>
      </c>
    </row>
    <row r="149" spans="2:8" ht="16.5" x14ac:dyDescent="0.2">
      <c r="B149" s="5"/>
      <c r="C149" s="6"/>
      <c r="E149" s="6"/>
      <c r="F149" s="7"/>
      <c r="G149" s="47"/>
    </row>
    <row r="150" spans="2:8" s="63" customFormat="1" ht="28.5" customHeight="1" x14ac:dyDescent="0.25">
      <c r="B150" s="412" t="s">
        <v>213</v>
      </c>
      <c r="C150" s="412"/>
      <c r="D150" s="412"/>
      <c r="E150" s="412"/>
      <c r="F150" s="412"/>
      <c r="G150" s="412"/>
    </row>
    <row r="151" spans="2:8" s="63" customFormat="1" ht="28.5" customHeight="1" x14ac:dyDescent="0.25">
      <c r="B151" s="447" t="s">
        <v>214</v>
      </c>
      <c r="C151" s="447"/>
      <c r="D151" s="447"/>
      <c r="E151" s="447"/>
      <c r="F151" s="447"/>
      <c r="G151" s="447"/>
    </row>
    <row r="152" spans="2:8" s="63" customFormat="1" ht="15" customHeight="1" x14ac:dyDescent="0.25">
      <c r="B152" s="447" t="s">
        <v>215</v>
      </c>
      <c r="C152" s="447"/>
      <c r="D152" s="447"/>
      <c r="E152" s="447"/>
      <c r="F152" s="447"/>
      <c r="G152" s="447"/>
    </row>
    <row r="153" spans="2:8" s="63" customFormat="1" ht="35.1" customHeight="1" x14ac:dyDescent="0.25">
      <c r="B153" s="447" t="s">
        <v>216</v>
      </c>
      <c r="C153" s="447"/>
      <c r="D153" s="447"/>
      <c r="E153" s="447"/>
      <c r="F153" s="447"/>
      <c r="G153" s="447"/>
    </row>
    <row r="154" spans="2:8" s="63" customFormat="1" ht="28.5" customHeight="1" x14ac:dyDescent="0.25">
      <c r="B154" s="447" t="s">
        <v>217</v>
      </c>
      <c r="C154" s="447"/>
      <c r="D154" s="447"/>
      <c r="E154" s="447"/>
      <c r="F154" s="447"/>
      <c r="G154" s="447"/>
    </row>
    <row r="155" spans="2:8" s="63" customFormat="1" ht="15" customHeight="1" x14ac:dyDescent="0.25">
      <c r="B155" s="447" t="s">
        <v>218</v>
      </c>
      <c r="C155" s="447"/>
      <c r="D155" s="447"/>
      <c r="E155" s="447"/>
      <c r="F155" s="447"/>
      <c r="G155" s="447"/>
    </row>
    <row r="156" spans="2:8" s="63" customFormat="1" ht="28.5" customHeight="1" x14ac:dyDescent="0.25">
      <c r="B156" s="447" t="s">
        <v>219</v>
      </c>
      <c r="C156" s="447"/>
      <c r="D156" s="447"/>
      <c r="E156" s="447"/>
      <c r="F156" s="447"/>
      <c r="G156" s="447"/>
    </row>
    <row r="157" spans="2:8" s="63" customFormat="1" ht="28.5" customHeight="1" x14ac:dyDescent="0.25">
      <c r="B157" s="412" t="s">
        <v>220</v>
      </c>
      <c r="C157" s="412"/>
      <c r="D157" s="412"/>
      <c r="E157" s="412"/>
      <c r="F157" s="412"/>
      <c r="G157" s="412"/>
    </row>
  </sheetData>
  <sheetProtection algorithmName="SHA-512" hashValue="V+AZVlIHEVbH35tMiSpVylUnT85dv5RTNq9nsGTdN3TgFw+gq3o8BDZUXVU/9VZ0bY0km3xUKelRxCED4YSc1Q==" saltValue="arjNyVS+/nW5Q1+K1i46bg==" spinCount="100000" sheet="1" objects="1" scenarios="1"/>
  <mergeCells count="54">
    <mergeCell ref="E35:H35"/>
    <mergeCell ref="B155:G155"/>
    <mergeCell ref="B156:G156"/>
    <mergeCell ref="B157:G157"/>
    <mergeCell ref="B150:G150"/>
    <mergeCell ref="B151:G151"/>
    <mergeCell ref="B152:G152"/>
    <mergeCell ref="B153:G153"/>
    <mergeCell ref="B154:G154"/>
    <mergeCell ref="F118:G118"/>
    <mergeCell ref="H118:I118"/>
    <mergeCell ref="E38:H38"/>
    <mergeCell ref="J118:K118"/>
    <mergeCell ref="D62:F62"/>
    <mergeCell ref="D76:F76"/>
    <mergeCell ref="D90:F90"/>
    <mergeCell ref="D104:F104"/>
    <mergeCell ref="D118:E118"/>
    <mergeCell ref="G104:I104"/>
    <mergeCell ref="G90:I90"/>
    <mergeCell ref="G76:I76"/>
    <mergeCell ref="G62:I62"/>
    <mergeCell ref="L118:M118"/>
    <mergeCell ref="M50:R50"/>
    <mergeCell ref="J104:L104"/>
    <mergeCell ref="M104:O104"/>
    <mergeCell ref="P104:R104"/>
    <mergeCell ref="J76:L76"/>
    <mergeCell ref="M76:O76"/>
    <mergeCell ref="P76:R76"/>
    <mergeCell ref="M78:R78"/>
    <mergeCell ref="J62:L62"/>
    <mergeCell ref="M62:O62"/>
    <mergeCell ref="P62:R62"/>
    <mergeCell ref="J108:L108"/>
    <mergeCell ref="M64:R64"/>
    <mergeCell ref="M106:R106"/>
    <mergeCell ref="J90:L90"/>
    <mergeCell ref="M90:O90"/>
    <mergeCell ref="P90:R90"/>
    <mergeCell ref="M92:R92"/>
    <mergeCell ref="B2:H11"/>
    <mergeCell ref="B13:H13"/>
    <mergeCell ref="P48:R48"/>
    <mergeCell ref="F46:H46"/>
    <mergeCell ref="F22:H22"/>
    <mergeCell ref="G48:I48"/>
    <mergeCell ref="J48:L48"/>
    <mergeCell ref="M48:O48"/>
    <mergeCell ref="F45:H45"/>
    <mergeCell ref="F44:H44"/>
    <mergeCell ref="D48:F48"/>
    <mergeCell ref="E36:H36"/>
    <mergeCell ref="E37:H37"/>
  </mergeCells>
  <phoneticPr fontId="35" type="noConversion"/>
  <pageMargins left="0.7" right="0.7" top="0.75" bottom="0.75" header="0.3" footer="0.3"/>
  <pageSetup scale="26" orientation="portrait" r:id="rId1"/>
  <ignoredErrors>
    <ignoredError sqref="E127:E128 E13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B23F9-0A0C-4893-B9AF-D5A58FF10144}">
  <sheetPr>
    <tabColor rgb="FF040E39"/>
  </sheetPr>
  <dimension ref="A1:U93"/>
  <sheetViews>
    <sheetView showGridLines="0" workbookViewId="0"/>
  </sheetViews>
  <sheetFormatPr defaultColWidth="0" defaultRowHeight="14.25" x14ac:dyDescent="0.25"/>
  <cols>
    <col min="1" max="1" width="1.5703125" style="4" customWidth="1"/>
    <col min="2" max="2" width="69.7109375" style="4" customWidth="1"/>
    <col min="3" max="4" width="12.28515625" style="4" customWidth="1"/>
    <col min="5" max="5" width="12.28515625" style="16" customWidth="1"/>
    <col min="6" max="9" width="12.28515625" style="4" customWidth="1"/>
    <col min="10" max="14" width="9" style="4" hidden="1" customWidth="1"/>
    <col min="15" max="15" width="9.42578125" style="4" hidden="1" customWidth="1"/>
    <col min="16" max="16384" width="9" style="4" hidden="1"/>
  </cols>
  <sheetData>
    <row r="1" spans="2:9" ht="13.5" customHeight="1" x14ac:dyDescent="0.25"/>
    <row r="2" spans="2:9" ht="13.5" customHeight="1" x14ac:dyDescent="0.25">
      <c r="B2" s="437" t="e" vm="5">
        <v>#VALUE!</v>
      </c>
      <c r="C2" s="437"/>
      <c r="D2" s="437"/>
      <c r="E2" s="437"/>
      <c r="F2" s="437"/>
      <c r="G2" s="437"/>
      <c r="H2" s="437"/>
    </row>
    <row r="3" spans="2:9" ht="13.5" customHeight="1" x14ac:dyDescent="0.25">
      <c r="B3" s="437"/>
      <c r="C3" s="437"/>
      <c r="D3" s="437"/>
      <c r="E3" s="437"/>
      <c r="F3" s="437"/>
      <c r="G3" s="437"/>
      <c r="H3" s="437"/>
    </row>
    <row r="4" spans="2:9" ht="13.5" customHeight="1" x14ac:dyDescent="0.25">
      <c r="B4" s="437"/>
      <c r="C4" s="437"/>
      <c r="D4" s="437"/>
      <c r="E4" s="437"/>
      <c r="F4" s="437"/>
      <c r="G4" s="437"/>
      <c r="H4" s="437"/>
    </row>
    <row r="5" spans="2:9" ht="13.5" customHeight="1" x14ac:dyDescent="0.25">
      <c r="B5" s="437"/>
      <c r="C5" s="437"/>
      <c r="D5" s="437"/>
      <c r="E5" s="437"/>
      <c r="F5" s="437"/>
      <c r="G5" s="437"/>
      <c r="H5" s="437"/>
    </row>
    <row r="6" spans="2:9" ht="13.5" customHeight="1" x14ac:dyDescent="0.25">
      <c r="B6" s="437"/>
      <c r="C6" s="437"/>
      <c r="D6" s="437"/>
      <c r="E6" s="437"/>
      <c r="F6" s="437"/>
      <c r="G6" s="437"/>
      <c r="H6" s="437"/>
    </row>
    <row r="7" spans="2:9" ht="13.5" customHeight="1" x14ac:dyDescent="0.25">
      <c r="B7" s="437"/>
      <c r="C7" s="437"/>
      <c r="D7" s="437"/>
      <c r="E7" s="437"/>
      <c r="F7" s="437"/>
      <c r="G7" s="437"/>
      <c r="H7" s="437"/>
    </row>
    <row r="8" spans="2:9" ht="13.5" customHeight="1" x14ac:dyDescent="0.25">
      <c r="B8" s="437"/>
      <c r="C8" s="437"/>
      <c r="D8" s="437"/>
      <c r="E8" s="437"/>
      <c r="F8" s="437"/>
      <c r="G8" s="437"/>
      <c r="H8" s="437"/>
    </row>
    <row r="9" spans="2:9" ht="13.5" customHeight="1" x14ac:dyDescent="0.25">
      <c r="B9" s="437"/>
      <c r="C9" s="437"/>
      <c r="D9" s="437"/>
      <c r="E9" s="437"/>
      <c r="F9" s="437"/>
      <c r="G9" s="437"/>
      <c r="H9" s="437"/>
    </row>
    <row r="10" spans="2:9" ht="13.5" customHeight="1" x14ac:dyDescent="0.25">
      <c r="B10" s="437"/>
      <c r="C10" s="437"/>
      <c r="D10" s="437"/>
      <c r="E10" s="437"/>
      <c r="F10" s="437"/>
      <c r="G10" s="437"/>
      <c r="H10" s="437"/>
    </row>
    <row r="11" spans="2:9" ht="13.5" customHeight="1" x14ac:dyDescent="0.25">
      <c r="B11" s="437"/>
      <c r="C11" s="437"/>
      <c r="D11" s="437"/>
      <c r="E11" s="437"/>
      <c r="F11" s="437"/>
      <c r="G11" s="437"/>
      <c r="H11" s="437"/>
    </row>
    <row r="12" spans="2:9" ht="13.5" customHeight="1" x14ac:dyDescent="0.25"/>
    <row r="13" spans="2:9" ht="119.25" customHeight="1" x14ac:dyDescent="0.25">
      <c r="B13" s="448" t="s">
        <v>221</v>
      </c>
      <c r="C13" s="448"/>
      <c r="D13" s="448"/>
      <c r="E13" s="448"/>
      <c r="F13" s="448"/>
      <c r="G13" s="448"/>
      <c r="H13" s="448"/>
    </row>
    <row r="14" spans="2:9" s="2" customFormat="1" ht="16.5" thickBot="1" x14ac:dyDescent="0.3">
      <c r="B14" s="203"/>
      <c r="C14" s="204"/>
      <c r="D14" s="205"/>
      <c r="E14" s="205"/>
      <c r="F14" s="205"/>
      <c r="G14" s="205"/>
    </row>
    <row r="15" spans="2:9" s="2" customFormat="1" ht="15" x14ac:dyDescent="0.25">
      <c r="B15" s="200" t="s">
        <v>222</v>
      </c>
      <c r="C15" s="189" t="s">
        <v>93</v>
      </c>
      <c r="D15" s="190" t="s">
        <v>94</v>
      </c>
      <c r="E15" s="190" t="s">
        <v>95</v>
      </c>
      <c r="F15" s="190" t="s">
        <v>96</v>
      </c>
      <c r="G15" s="190" t="s">
        <v>97</v>
      </c>
      <c r="H15" s="190" t="s">
        <v>98</v>
      </c>
    </row>
    <row r="16" spans="2:9" ht="15" x14ac:dyDescent="0.25">
      <c r="B16" s="25" t="s">
        <v>223</v>
      </c>
      <c r="C16" s="17" t="s">
        <v>224</v>
      </c>
      <c r="D16" s="222">
        <v>615.29078353325963</v>
      </c>
      <c r="E16" s="295">
        <v>774</v>
      </c>
      <c r="F16" s="29">
        <v>409.5</v>
      </c>
      <c r="G16" s="29">
        <v>185.6</v>
      </c>
      <c r="H16" s="29">
        <v>194.3</v>
      </c>
      <c r="I16" s="1"/>
    </row>
    <row r="17" spans="2:9" ht="15" x14ac:dyDescent="0.25">
      <c r="B17" s="25" t="s">
        <v>225</v>
      </c>
      <c r="C17" s="17" t="s">
        <v>224</v>
      </c>
      <c r="D17" s="222">
        <v>1509.8209188033084</v>
      </c>
      <c r="E17" s="295">
        <v>4226.1000000000004</v>
      </c>
      <c r="F17" s="29">
        <v>1927.2</v>
      </c>
      <c r="G17" s="27">
        <v>487</v>
      </c>
      <c r="H17" s="27">
        <v>622.29999999999995</v>
      </c>
      <c r="I17" s="1"/>
    </row>
    <row r="18" spans="2:9" ht="15" x14ac:dyDescent="0.25">
      <c r="B18" s="25" t="s">
        <v>226</v>
      </c>
      <c r="C18" s="17" t="s">
        <v>224</v>
      </c>
      <c r="D18" s="224">
        <f>D16+D17</f>
        <v>2125.1117023365678</v>
      </c>
      <c r="E18" s="29">
        <f>E16+E17</f>
        <v>5000.1000000000004</v>
      </c>
      <c r="F18" s="29">
        <f>F16+F17</f>
        <v>2336.6999999999998</v>
      </c>
      <c r="G18" s="29">
        <f>G16+G17</f>
        <v>672.6</v>
      </c>
      <c r="H18" s="29">
        <f>H16+H17</f>
        <v>816.59999999999991</v>
      </c>
      <c r="I18" s="1"/>
    </row>
    <row r="19" spans="2:9" ht="15" x14ac:dyDescent="0.25">
      <c r="B19" s="25" t="s">
        <v>227</v>
      </c>
      <c r="C19" s="17" t="s">
        <v>224</v>
      </c>
      <c r="D19" s="222">
        <v>21646.192336214532</v>
      </c>
      <c r="E19" s="295">
        <v>15741.5</v>
      </c>
      <c r="F19" s="29">
        <v>22128.9</v>
      </c>
      <c r="G19" s="27">
        <v>7016.9</v>
      </c>
      <c r="H19" s="27">
        <v>3324.6</v>
      </c>
      <c r="I19" s="1"/>
    </row>
    <row r="20" spans="2:9" ht="15.75" thickBot="1" x14ac:dyDescent="0.3">
      <c r="B20" s="116" t="s">
        <v>228</v>
      </c>
      <c r="C20" s="201" t="s">
        <v>224</v>
      </c>
      <c r="D20" s="223">
        <f>D18+D19</f>
        <v>23771.304038551098</v>
      </c>
      <c r="E20" s="316">
        <f>SUM(E16:E17,E19)</f>
        <v>20741.599999999999</v>
      </c>
      <c r="F20" s="202">
        <f>SUM(F16:F17,F19)</f>
        <v>24465.600000000002</v>
      </c>
      <c r="G20" s="202">
        <f>SUM(G16:G17,G19)</f>
        <v>7689.5</v>
      </c>
      <c r="H20" s="202">
        <f>SUM(H16:H17,H19)</f>
        <v>4141.2</v>
      </c>
      <c r="I20" s="1"/>
    </row>
    <row r="21" spans="2:9" ht="15.75" thickBot="1" x14ac:dyDescent="0.3">
      <c r="B21" s="92"/>
      <c r="C21" s="18"/>
      <c r="D21" s="34"/>
      <c r="E21" s="34"/>
      <c r="F21" s="220"/>
      <c r="G21" s="221"/>
      <c r="H21" s="221"/>
      <c r="I21" s="1"/>
    </row>
    <row r="22" spans="2:9" s="2" customFormat="1" ht="15" x14ac:dyDescent="0.25">
      <c r="B22" s="200" t="s">
        <v>229</v>
      </c>
      <c r="C22" s="189" t="s">
        <v>93</v>
      </c>
      <c r="D22" s="190" t="s">
        <v>94</v>
      </c>
      <c r="E22" s="190" t="s">
        <v>95</v>
      </c>
      <c r="F22" s="190" t="s">
        <v>96</v>
      </c>
      <c r="G22" s="190" t="s">
        <v>97</v>
      </c>
      <c r="H22" s="190" t="s">
        <v>98</v>
      </c>
    </row>
    <row r="23" spans="2:9" ht="15" x14ac:dyDescent="0.25">
      <c r="B23" s="25" t="s">
        <v>230</v>
      </c>
      <c r="C23" s="17" t="s">
        <v>224</v>
      </c>
      <c r="D23" s="222">
        <v>15815.374896348792</v>
      </c>
      <c r="E23" s="452" t="s">
        <v>166</v>
      </c>
      <c r="F23" s="452"/>
      <c r="G23" s="452"/>
      <c r="H23" s="452"/>
      <c r="I23" s="1"/>
    </row>
    <row r="24" spans="2:9" ht="15" customHeight="1" x14ac:dyDescent="0.25">
      <c r="B24" s="25" t="s">
        <v>231</v>
      </c>
      <c r="C24" s="17" t="s">
        <v>224</v>
      </c>
      <c r="D24" s="222">
        <v>274.53312580833256</v>
      </c>
      <c r="E24" s="452" t="s">
        <v>166</v>
      </c>
      <c r="F24" s="452"/>
      <c r="G24" s="452"/>
      <c r="H24" s="452"/>
      <c r="I24" s="392"/>
    </row>
    <row r="25" spans="2:9" ht="15" x14ac:dyDescent="0.25">
      <c r="B25" s="25" t="s">
        <v>232</v>
      </c>
      <c r="C25" s="17" t="s">
        <v>224</v>
      </c>
      <c r="D25" s="222">
        <v>560.24128634358237</v>
      </c>
      <c r="E25" s="452" t="s">
        <v>166</v>
      </c>
      <c r="F25" s="452"/>
      <c r="G25" s="452"/>
      <c r="H25" s="452"/>
      <c r="I25" s="1"/>
    </row>
    <row r="26" spans="2:9" ht="15" x14ac:dyDescent="0.25">
      <c r="B26" s="321" t="s">
        <v>233</v>
      </c>
      <c r="C26" s="17" t="s">
        <v>224</v>
      </c>
      <c r="D26" s="322">
        <v>74.795549576627025</v>
      </c>
      <c r="E26" s="452" t="s">
        <v>166</v>
      </c>
      <c r="F26" s="452"/>
      <c r="G26" s="452"/>
      <c r="H26" s="452"/>
      <c r="I26" s="1"/>
    </row>
    <row r="27" spans="2:9" ht="15" x14ac:dyDescent="0.25">
      <c r="B27" s="321" t="s">
        <v>234</v>
      </c>
      <c r="C27" s="17" t="s">
        <v>224</v>
      </c>
      <c r="D27" s="322">
        <v>192.21405243223597</v>
      </c>
      <c r="E27" s="452" t="s">
        <v>166</v>
      </c>
      <c r="F27" s="452"/>
      <c r="G27" s="452"/>
      <c r="H27" s="452"/>
      <c r="I27" s="1"/>
    </row>
    <row r="28" spans="2:9" ht="15" x14ac:dyDescent="0.25">
      <c r="B28" s="321" t="s">
        <v>235</v>
      </c>
      <c r="C28" s="17" t="s">
        <v>224</v>
      </c>
      <c r="D28" s="322">
        <v>1500.7251664102657</v>
      </c>
      <c r="E28" s="452" t="s">
        <v>166</v>
      </c>
      <c r="F28" s="452"/>
      <c r="G28" s="452"/>
      <c r="H28" s="452"/>
      <c r="I28" s="1"/>
    </row>
    <row r="29" spans="2:9" ht="15" x14ac:dyDescent="0.25">
      <c r="B29" s="321" t="s">
        <v>236</v>
      </c>
      <c r="C29" s="17" t="s">
        <v>224</v>
      </c>
      <c r="D29" s="322">
        <v>2342.6629003611647</v>
      </c>
      <c r="E29" s="452" t="s">
        <v>166</v>
      </c>
      <c r="F29" s="452"/>
      <c r="G29" s="452"/>
      <c r="H29" s="452"/>
      <c r="I29" s="1"/>
    </row>
    <row r="30" spans="2:9" ht="15" x14ac:dyDescent="0.25">
      <c r="B30" s="321" t="s">
        <v>237</v>
      </c>
      <c r="C30" s="17" t="s">
        <v>224</v>
      </c>
      <c r="D30" s="322">
        <v>641.26022904706372</v>
      </c>
      <c r="E30" s="452" t="s">
        <v>166</v>
      </c>
      <c r="F30" s="452"/>
      <c r="G30" s="452"/>
      <c r="H30" s="452"/>
      <c r="I30" s="1"/>
    </row>
    <row r="31" spans="2:9" ht="15.75" thickBot="1" x14ac:dyDescent="0.3">
      <c r="B31" s="116" t="s">
        <v>238</v>
      </c>
      <c r="C31" s="201" t="s">
        <v>224</v>
      </c>
      <c r="D31" s="286">
        <v>244.38512988646983</v>
      </c>
      <c r="E31" s="453" t="s">
        <v>166</v>
      </c>
      <c r="F31" s="453"/>
      <c r="G31" s="453"/>
      <c r="H31" s="453"/>
      <c r="I31" s="1"/>
    </row>
    <row r="32" spans="2:9" ht="15.75" thickBot="1" x14ac:dyDescent="0.3">
      <c r="B32" s="92"/>
      <c r="C32" s="18"/>
      <c r="D32" s="320"/>
      <c r="E32" s="320"/>
      <c r="F32" s="220"/>
      <c r="G32" s="221"/>
      <c r="H32" s="221"/>
      <c r="I32" s="1"/>
    </row>
    <row r="33" spans="2:9" s="2" customFormat="1" ht="15" x14ac:dyDescent="0.25">
      <c r="B33" s="200" t="s">
        <v>239</v>
      </c>
      <c r="C33" s="189" t="s">
        <v>93</v>
      </c>
      <c r="D33" s="190" t="s">
        <v>94</v>
      </c>
      <c r="E33" s="190" t="s">
        <v>95</v>
      </c>
      <c r="F33" s="190" t="s">
        <v>96</v>
      </c>
      <c r="G33" s="190" t="s">
        <v>97</v>
      </c>
      <c r="H33" s="190" t="s">
        <v>98</v>
      </c>
    </row>
    <row r="34" spans="2:9" ht="15" x14ac:dyDescent="0.25">
      <c r="B34" s="25" t="s">
        <v>240</v>
      </c>
      <c r="C34" s="17" t="s">
        <v>100</v>
      </c>
      <c r="D34" s="222">
        <v>0.58220181493438883</v>
      </c>
      <c r="E34" s="295">
        <f>398.6/806</f>
        <v>0.49454094292803974</v>
      </c>
      <c r="F34" s="29">
        <f>318/748.5</f>
        <v>0.42484969939879758</v>
      </c>
      <c r="G34" s="29">
        <f>G16/738</f>
        <v>0.25149051490514907</v>
      </c>
      <c r="H34" s="29">
        <f>H16/687</f>
        <v>0.28282387190684133</v>
      </c>
      <c r="I34" s="1"/>
    </row>
    <row r="35" spans="2:9" ht="15" x14ac:dyDescent="0.25">
      <c r="B35" s="25" t="s">
        <v>241</v>
      </c>
      <c r="C35" s="17" t="s">
        <v>100</v>
      </c>
      <c r="D35" s="222">
        <v>9.9403773938362291E-2</v>
      </c>
      <c r="E35" s="295">
        <f>91.7/806</f>
        <v>0.11377171215880894</v>
      </c>
      <c r="F35" s="29">
        <f>111.2/748.5</f>
        <v>0.14856379425517702</v>
      </c>
      <c r="G35" s="27">
        <f>G17/738</f>
        <v>0.65989159891598914</v>
      </c>
      <c r="H35" s="27">
        <f>H17/687</f>
        <v>0.90582241630276561</v>
      </c>
      <c r="I35" s="1"/>
    </row>
    <row r="36" spans="2:9" ht="15" x14ac:dyDescent="0.25">
      <c r="B36" s="25" t="s">
        <v>242</v>
      </c>
      <c r="C36" s="17" t="s">
        <v>100</v>
      </c>
      <c r="D36" s="222">
        <v>8.9656062501871308</v>
      </c>
      <c r="E36" s="295">
        <f>7859.8/806</f>
        <v>9.7516129032258068</v>
      </c>
      <c r="F36" s="29">
        <f>12093/748.5</f>
        <v>16.1563126252505</v>
      </c>
      <c r="G36" s="29">
        <f>G19/738</f>
        <v>9.5079945799457981</v>
      </c>
      <c r="H36" s="29">
        <f>H19/687</f>
        <v>4.8393013100436679</v>
      </c>
      <c r="I36" s="1"/>
    </row>
    <row r="37" spans="2:9" ht="15.75" thickBot="1" x14ac:dyDescent="0.3">
      <c r="B37" s="116" t="s">
        <v>243</v>
      </c>
      <c r="C37" s="201" t="s">
        <v>100</v>
      </c>
      <c r="D37" s="286">
        <v>9.6472118390598816</v>
      </c>
      <c r="E37" s="317">
        <f>8350.2/806</f>
        <v>10.360049627791565</v>
      </c>
      <c r="F37" s="202">
        <f>12522.2/748.5</f>
        <v>16.729726118904477</v>
      </c>
      <c r="G37" s="244">
        <f>G20/738</f>
        <v>10.419376693766937</v>
      </c>
      <c r="H37" s="244">
        <f>H20/687</f>
        <v>6.0279475982532746</v>
      </c>
      <c r="I37" s="1"/>
    </row>
    <row r="38" spans="2:9" ht="15.75" thickBot="1" x14ac:dyDescent="0.3">
      <c r="B38" s="92"/>
      <c r="C38" s="18"/>
      <c r="D38" s="34"/>
      <c r="E38" s="34"/>
      <c r="F38" s="220"/>
      <c r="G38" s="221"/>
      <c r="H38" s="221"/>
      <c r="I38" s="1"/>
    </row>
    <row r="39" spans="2:9" ht="15" x14ac:dyDescent="0.25">
      <c r="B39" s="200" t="s">
        <v>244</v>
      </c>
      <c r="C39" s="188"/>
      <c r="D39" s="190" t="s">
        <v>94</v>
      </c>
      <c r="E39" s="190" t="s">
        <v>95</v>
      </c>
      <c r="F39" s="190" t="s">
        <v>96</v>
      </c>
      <c r="G39" s="190" t="s">
        <v>97</v>
      </c>
      <c r="H39" s="190" t="s">
        <v>98</v>
      </c>
      <c r="I39" s="1"/>
    </row>
    <row r="40" spans="2:9" ht="15" x14ac:dyDescent="0.25">
      <c r="B40" s="116" t="s">
        <v>245</v>
      </c>
      <c r="C40" s="225"/>
      <c r="D40" s="226" t="s">
        <v>71</v>
      </c>
      <c r="E40" s="318" t="s">
        <v>71</v>
      </c>
      <c r="F40" s="227" t="s">
        <v>71</v>
      </c>
      <c r="G40" s="227" t="s">
        <v>71</v>
      </c>
      <c r="H40" s="227" t="s">
        <v>66</v>
      </c>
      <c r="I40" s="1"/>
    </row>
    <row r="41" spans="2:9" ht="15" x14ac:dyDescent="0.25">
      <c r="B41" s="92"/>
      <c r="C41" s="18"/>
      <c r="D41" s="23"/>
      <c r="E41" s="23"/>
      <c r="F41" s="228"/>
      <c r="G41" s="228"/>
      <c r="H41" s="228"/>
      <c r="I41" s="1"/>
    </row>
    <row r="42" spans="2:9" ht="15" x14ac:dyDescent="0.25">
      <c r="B42" s="200" t="s">
        <v>246</v>
      </c>
      <c r="C42" s="229"/>
      <c r="D42" s="190" t="s">
        <v>94</v>
      </c>
      <c r="E42" s="190" t="s">
        <v>95</v>
      </c>
      <c r="F42" s="190" t="s">
        <v>96</v>
      </c>
      <c r="G42" s="190" t="s">
        <v>97</v>
      </c>
      <c r="H42" s="190" t="s">
        <v>98</v>
      </c>
      <c r="I42" s="1"/>
    </row>
    <row r="43" spans="2:9" ht="15" x14ac:dyDescent="0.25">
      <c r="B43" s="282" t="s">
        <v>247</v>
      </c>
      <c r="C43" s="283" t="s">
        <v>248</v>
      </c>
      <c r="D43" s="386">
        <v>30276.658354853604</v>
      </c>
      <c r="E43" s="285">
        <v>60928.963124258218</v>
      </c>
      <c r="F43" s="285">
        <v>36761.674373850074</v>
      </c>
      <c r="G43" s="285">
        <v>9943.653805570666</v>
      </c>
      <c r="H43" s="285">
        <v>8677.4341799021058</v>
      </c>
      <c r="I43" s="1"/>
    </row>
    <row r="44" spans="2:9" ht="15" x14ac:dyDescent="0.25">
      <c r="B44" s="25" t="s">
        <v>249</v>
      </c>
      <c r="C44" s="17" t="s">
        <v>250</v>
      </c>
      <c r="D44" s="386">
        <v>5307.2483083971711</v>
      </c>
      <c r="E44" s="27">
        <v>13906.814119930001</v>
      </c>
      <c r="F44" s="285">
        <v>6757.2388456231947</v>
      </c>
      <c r="G44" s="29">
        <v>748.1</v>
      </c>
      <c r="H44" s="29">
        <v>628.9</v>
      </c>
      <c r="I44" s="1"/>
    </row>
    <row r="45" spans="2:9" ht="15.75" thickBot="1" x14ac:dyDescent="0.3">
      <c r="B45" s="243" t="s">
        <v>251</v>
      </c>
      <c r="C45" s="201" t="s">
        <v>250</v>
      </c>
      <c r="D45" s="387">
        <v>643.25512062013513</v>
      </c>
      <c r="E45" s="244">
        <v>195.5</v>
      </c>
      <c r="F45" s="244">
        <v>188.88</v>
      </c>
      <c r="G45" s="202">
        <v>170.83</v>
      </c>
      <c r="H45" s="202">
        <v>146.80000000000001</v>
      </c>
      <c r="I45" s="1"/>
    </row>
    <row r="46" spans="2:9" ht="15.75" thickBot="1" x14ac:dyDescent="0.3">
      <c r="B46" s="92"/>
      <c r="C46" s="18"/>
      <c r="D46" s="23"/>
      <c r="E46" s="23"/>
      <c r="F46" s="228"/>
      <c r="G46" s="228"/>
      <c r="H46" s="228"/>
      <c r="I46" s="1"/>
    </row>
    <row r="47" spans="2:9" ht="15" x14ac:dyDescent="0.25">
      <c r="B47" s="200" t="s">
        <v>252</v>
      </c>
      <c r="C47" s="229"/>
      <c r="D47" s="190" t="s">
        <v>94</v>
      </c>
      <c r="E47" s="190" t="s">
        <v>95</v>
      </c>
      <c r="F47" s="190" t="s">
        <v>96</v>
      </c>
      <c r="G47" s="190" t="s">
        <v>97</v>
      </c>
      <c r="H47" s="190" t="s">
        <v>98</v>
      </c>
      <c r="I47" s="1"/>
    </row>
    <row r="48" spans="2:9" ht="15" x14ac:dyDescent="0.25">
      <c r="B48" s="25" t="s">
        <v>672</v>
      </c>
      <c r="C48" s="17" t="s">
        <v>253</v>
      </c>
      <c r="D48" s="222">
        <v>147.84130832745018</v>
      </c>
      <c r="E48" s="295">
        <v>139.80000000000001</v>
      </c>
      <c r="F48" s="29">
        <v>2004.1</v>
      </c>
      <c r="G48" s="29">
        <v>118.6</v>
      </c>
      <c r="H48" s="29">
        <v>42.6</v>
      </c>
      <c r="I48" s="1"/>
    </row>
    <row r="49" spans="2:10" ht="15" x14ac:dyDescent="0.25">
      <c r="B49" s="449" t="s">
        <v>254</v>
      </c>
      <c r="C49" s="17" t="s">
        <v>253</v>
      </c>
      <c r="D49" s="222">
        <v>75.446485198297765</v>
      </c>
      <c r="E49" s="295">
        <v>61</v>
      </c>
      <c r="F49" s="27">
        <v>1887</v>
      </c>
      <c r="G49" s="29">
        <v>87</v>
      </c>
      <c r="H49" s="29">
        <v>11.3</v>
      </c>
      <c r="I49" s="1"/>
    </row>
    <row r="50" spans="2:10" ht="15.75" thickBot="1" x14ac:dyDescent="0.3">
      <c r="B50" s="450"/>
      <c r="C50" s="225" t="s">
        <v>150</v>
      </c>
      <c r="D50" s="232">
        <f>D49/(D48+D49)</f>
        <v>0.33788898177991006</v>
      </c>
      <c r="E50" s="319">
        <v>0.3</v>
      </c>
      <c r="F50" s="230">
        <v>0.48</v>
      </c>
      <c r="G50" s="230">
        <v>0.42</v>
      </c>
      <c r="H50" s="231">
        <v>0.21</v>
      </c>
      <c r="I50" s="1"/>
    </row>
    <row r="51" spans="2:10" ht="15" x14ac:dyDescent="0.25">
      <c r="B51" s="30"/>
      <c r="C51" s="18"/>
      <c r="D51" s="33"/>
      <c r="E51" s="31"/>
      <c r="F51" s="31"/>
      <c r="G51" s="32"/>
      <c r="H51" s="1"/>
    </row>
    <row r="52" spans="2:10" ht="28.5" customHeight="1" x14ac:dyDescent="0.25">
      <c r="B52" s="451" t="s">
        <v>255</v>
      </c>
      <c r="C52" s="451"/>
      <c r="D52" s="451"/>
      <c r="E52" s="451"/>
      <c r="F52" s="451"/>
      <c r="G52" s="451"/>
      <c r="H52" s="24"/>
      <c r="I52" s="24"/>
      <c r="J52" s="1"/>
    </row>
    <row r="53" spans="2:10" ht="18.75" customHeight="1" x14ac:dyDescent="0.25">
      <c r="B53" s="412" t="s">
        <v>667</v>
      </c>
      <c r="C53" s="412"/>
      <c r="D53" s="412"/>
      <c r="E53" s="412"/>
      <c r="F53" s="412"/>
      <c r="G53" s="412"/>
      <c r="H53" s="14"/>
      <c r="I53" s="14"/>
    </row>
    <row r="54" spans="2:10" ht="15" customHeight="1" x14ac:dyDescent="0.25">
      <c r="B54" s="401" t="s">
        <v>666</v>
      </c>
      <c r="C54" s="401"/>
      <c r="D54" s="401"/>
      <c r="E54" s="401"/>
      <c r="F54" s="401"/>
      <c r="G54" s="401"/>
      <c r="H54" s="15"/>
      <c r="I54" s="15"/>
    </row>
    <row r="55" spans="2:10" ht="15" customHeight="1" x14ac:dyDescent="0.25">
      <c r="B55" s="412" t="s">
        <v>665</v>
      </c>
      <c r="C55" s="412"/>
      <c r="D55" s="412"/>
      <c r="E55" s="412"/>
      <c r="F55" s="412"/>
      <c r="G55" s="412"/>
      <c r="H55" s="15"/>
      <c r="I55" s="15"/>
    </row>
    <row r="56" spans="2:10" ht="28.5" customHeight="1" x14ac:dyDescent="0.25">
      <c r="B56" s="412" t="s">
        <v>256</v>
      </c>
      <c r="C56" s="412"/>
      <c r="D56" s="412"/>
      <c r="E56" s="412"/>
      <c r="F56" s="412"/>
      <c r="G56" s="412"/>
      <c r="H56" s="13"/>
      <c r="I56" s="13"/>
    </row>
    <row r="57" spans="2:10" ht="35.1" customHeight="1" x14ac:dyDescent="0.25">
      <c r="B57" s="412" t="s">
        <v>676</v>
      </c>
      <c r="C57" s="412"/>
      <c r="D57" s="412"/>
      <c r="E57" s="412"/>
      <c r="F57" s="412"/>
      <c r="G57" s="412"/>
      <c r="H57" s="15"/>
      <c r="I57" s="15"/>
    </row>
    <row r="58" spans="2:10" ht="174.95" customHeight="1" x14ac:dyDescent="0.25">
      <c r="B58" s="412" t="s">
        <v>664</v>
      </c>
      <c r="C58" s="412"/>
      <c r="D58" s="412"/>
      <c r="E58" s="412"/>
      <c r="F58" s="412"/>
      <c r="G58" s="412"/>
      <c r="H58" s="15"/>
      <c r="I58" s="15"/>
    </row>
    <row r="59" spans="2:10" ht="15" customHeight="1" x14ac:dyDescent="0.25">
      <c r="B59" s="412" t="s">
        <v>257</v>
      </c>
      <c r="C59" s="412"/>
      <c r="D59" s="412"/>
      <c r="E59" s="412"/>
      <c r="F59" s="412"/>
      <c r="G59" s="412"/>
      <c r="H59" s="15"/>
      <c r="I59" s="15"/>
    </row>
    <row r="60" spans="2:10" ht="15" customHeight="1" x14ac:dyDescent="0.25">
      <c r="B60" s="412" t="s">
        <v>258</v>
      </c>
      <c r="C60" s="412"/>
      <c r="D60" s="412"/>
      <c r="E60" s="412"/>
      <c r="F60" s="412"/>
      <c r="G60" s="412"/>
      <c r="H60" s="15"/>
      <c r="I60" s="15"/>
    </row>
    <row r="61" spans="2:10" ht="35.1" customHeight="1" x14ac:dyDescent="0.25">
      <c r="B61" s="412" t="s">
        <v>671</v>
      </c>
      <c r="C61" s="412"/>
      <c r="D61" s="412"/>
      <c r="E61" s="412"/>
      <c r="F61" s="412"/>
      <c r="G61" s="412"/>
      <c r="H61" s="15"/>
      <c r="I61" s="15"/>
    </row>
    <row r="62" spans="2:10" ht="28.5" customHeight="1" x14ac:dyDescent="0.25">
      <c r="B62" s="412" t="s">
        <v>259</v>
      </c>
      <c r="C62" s="412"/>
      <c r="D62" s="412"/>
      <c r="E62" s="412"/>
      <c r="F62" s="412"/>
      <c r="G62" s="412"/>
      <c r="H62" s="13"/>
      <c r="I62" s="13"/>
    </row>
    <row r="63" spans="2:10" x14ac:dyDescent="0.25">
      <c r="B63" s="28"/>
      <c r="C63" s="13"/>
      <c r="D63" s="13"/>
      <c r="E63" s="18"/>
      <c r="F63" s="13"/>
      <c r="G63" s="13"/>
      <c r="H63" s="13"/>
      <c r="I63" s="13"/>
    </row>
    <row r="66" spans="1:9" x14ac:dyDescent="0.25">
      <c r="B66" s="14"/>
    </row>
    <row r="74" spans="1:9" s="2" customFormat="1" ht="15" x14ac:dyDescent="0.25">
      <c r="A74" s="4"/>
      <c r="B74" s="4"/>
      <c r="C74" s="4"/>
      <c r="D74" s="4"/>
      <c r="E74" s="16"/>
      <c r="F74" s="4"/>
      <c r="G74" s="4"/>
      <c r="H74" s="4"/>
      <c r="I74" s="4"/>
    </row>
    <row r="81" spans="10:21" ht="15" x14ac:dyDescent="0.25">
      <c r="J81" s="1"/>
    </row>
    <row r="82" spans="10:21" ht="15" x14ac:dyDescent="0.25">
      <c r="J82" s="1"/>
    </row>
    <row r="83" spans="10:21" x14ac:dyDescent="0.25">
      <c r="J83" s="13"/>
      <c r="K83" s="13"/>
    </row>
    <row r="84" spans="10:21" x14ac:dyDescent="0.25">
      <c r="J84" s="13"/>
      <c r="K84" s="13"/>
    </row>
    <row r="85" spans="10:21" x14ac:dyDescent="0.25">
      <c r="J85" s="20"/>
      <c r="K85" s="13"/>
    </row>
    <row r="86" spans="10:21" ht="14.25" customHeight="1" x14ac:dyDescent="0.25">
      <c r="J86" s="21"/>
      <c r="K86" s="21"/>
      <c r="L86" s="22"/>
      <c r="M86" s="22"/>
      <c r="N86" s="22"/>
      <c r="O86" s="22"/>
      <c r="P86" s="22"/>
      <c r="Q86" s="22"/>
      <c r="R86" s="22"/>
      <c r="S86" s="22"/>
      <c r="T86" s="22"/>
      <c r="U86" s="22"/>
    </row>
    <row r="87" spans="10:21" x14ac:dyDescent="0.25">
      <c r="J87" s="21"/>
      <c r="K87" s="21"/>
      <c r="L87" s="22"/>
      <c r="M87" s="22"/>
      <c r="N87" s="22"/>
      <c r="O87" s="22"/>
      <c r="P87" s="22"/>
      <c r="Q87" s="22"/>
      <c r="R87" s="22"/>
      <c r="S87" s="22"/>
      <c r="T87" s="22"/>
      <c r="U87" s="22"/>
    </row>
    <row r="88" spans="10:21" ht="14.25" customHeight="1" x14ac:dyDescent="0.25">
      <c r="J88" s="21"/>
      <c r="K88" s="13"/>
    </row>
    <row r="89" spans="10:21" x14ac:dyDescent="0.25">
      <c r="J89" s="13"/>
      <c r="K89" s="13"/>
    </row>
    <row r="90" spans="10:21" ht="14.25" customHeight="1" x14ac:dyDescent="0.25">
      <c r="J90" s="21"/>
      <c r="K90" s="13"/>
    </row>
    <row r="91" spans="10:21" x14ac:dyDescent="0.25">
      <c r="J91" s="13"/>
      <c r="K91" s="13"/>
    </row>
    <row r="92" spans="10:21" x14ac:dyDescent="0.25">
      <c r="J92" s="13"/>
      <c r="K92" s="13"/>
    </row>
    <row r="93" spans="10:21" x14ac:dyDescent="0.25">
      <c r="J93" s="13"/>
      <c r="K93" s="13"/>
    </row>
  </sheetData>
  <sheetProtection algorithmName="SHA-512" hashValue="7XKNriFF3aR5e4l4qPSFxBEUmPeYQCUpfvTlopsGiIgyTJFbhP9SDo1U+mfvGXTTi5Scah9RMo1aV5lZcz+YMQ==" saltValue="IgbBK9IAiZfPaTe+KfmTeg==" spinCount="100000" sheet="1" objects="1" scenarios="1"/>
  <mergeCells count="23">
    <mergeCell ref="E30:H30"/>
    <mergeCell ref="E31:H31"/>
    <mergeCell ref="E24:H24"/>
    <mergeCell ref="E25:H25"/>
    <mergeCell ref="E26:H26"/>
    <mergeCell ref="E27:H27"/>
    <mergeCell ref="E28:H28"/>
    <mergeCell ref="B2:H11"/>
    <mergeCell ref="B13:H13"/>
    <mergeCell ref="B59:G59"/>
    <mergeCell ref="B61:G61"/>
    <mergeCell ref="B62:G62"/>
    <mergeCell ref="B49:B50"/>
    <mergeCell ref="B57:G57"/>
    <mergeCell ref="B52:G52"/>
    <mergeCell ref="B53:G53"/>
    <mergeCell ref="B54:G54"/>
    <mergeCell ref="B55:G55"/>
    <mergeCell ref="B56:G56"/>
    <mergeCell ref="B58:G58"/>
    <mergeCell ref="B60:G60"/>
    <mergeCell ref="E23:H23"/>
    <mergeCell ref="E29:H2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6A277-A959-4F8E-A6D0-2741FFF6E332}">
  <sheetPr>
    <tabColor rgb="FF040E39"/>
  </sheetPr>
  <dimension ref="A1:I32"/>
  <sheetViews>
    <sheetView showGridLines="0" workbookViewId="0"/>
  </sheetViews>
  <sheetFormatPr defaultColWidth="0" defaultRowHeight="15" x14ac:dyDescent="0.25"/>
  <cols>
    <col min="1" max="1" width="1.5703125" customWidth="1"/>
    <col min="2" max="2" width="69.7109375" customWidth="1"/>
    <col min="3" max="9" width="12.28515625" customWidth="1"/>
    <col min="10" max="16384" width="9.140625" hidden="1"/>
  </cols>
  <sheetData>
    <row r="1" spans="2:8" ht="13.5" customHeight="1" x14ac:dyDescent="0.25"/>
    <row r="2" spans="2:8" ht="13.5" customHeight="1" x14ac:dyDescent="0.25">
      <c r="B2" s="455" t="e" vm="6">
        <v>#VALUE!</v>
      </c>
      <c r="C2" s="455"/>
      <c r="D2" s="455"/>
      <c r="E2" s="455"/>
      <c r="F2" s="455"/>
      <c r="G2" s="455"/>
      <c r="H2" s="455"/>
    </row>
    <row r="3" spans="2:8" ht="13.5" customHeight="1" x14ac:dyDescent="0.25">
      <c r="B3" s="455"/>
      <c r="C3" s="455"/>
      <c r="D3" s="455"/>
      <c r="E3" s="455"/>
      <c r="F3" s="455"/>
      <c r="G3" s="455"/>
      <c r="H3" s="455"/>
    </row>
    <row r="4" spans="2:8" ht="13.5" customHeight="1" x14ac:dyDescent="0.25">
      <c r="B4" s="455"/>
      <c r="C4" s="455"/>
      <c r="D4" s="455"/>
      <c r="E4" s="455"/>
      <c r="F4" s="455"/>
      <c r="G4" s="455"/>
      <c r="H4" s="455"/>
    </row>
    <row r="5" spans="2:8" ht="13.5" customHeight="1" x14ac:dyDescent="0.25">
      <c r="B5" s="455"/>
      <c r="C5" s="455"/>
      <c r="D5" s="455"/>
      <c r="E5" s="455"/>
      <c r="F5" s="455"/>
      <c r="G5" s="455"/>
      <c r="H5" s="455"/>
    </row>
    <row r="6" spans="2:8" ht="13.5" customHeight="1" x14ac:dyDescent="0.25">
      <c r="B6" s="455"/>
      <c r="C6" s="455"/>
      <c r="D6" s="455"/>
      <c r="E6" s="455"/>
      <c r="F6" s="455"/>
      <c r="G6" s="455"/>
      <c r="H6" s="455"/>
    </row>
    <row r="7" spans="2:8" ht="13.5" customHeight="1" x14ac:dyDescent="0.25">
      <c r="B7" s="455"/>
      <c r="C7" s="455"/>
      <c r="D7" s="455"/>
      <c r="E7" s="455"/>
      <c r="F7" s="455"/>
      <c r="G7" s="455"/>
      <c r="H7" s="455"/>
    </row>
    <row r="8" spans="2:8" ht="13.5" customHeight="1" x14ac:dyDescent="0.25">
      <c r="B8" s="455"/>
      <c r="C8" s="455"/>
      <c r="D8" s="455"/>
      <c r="E8" s="455"/>
      <c r="F8" s="455"/>
      <c r="G8" s="455"/>
      <c r="H8" s="455"/>
    </row>
    <row r="9" spans="2:8" ht="13.5" customHeight="1" x14ac:dyDescent="0.25">
      <c r="B9" s="455"/>
      <c r="C9" s="455"/>
      <c r="D9" s="455"/>
      <c r="E9" s="455"/>
      <c r="F9" s="455"/>
      <c r="G9" s="455"/>
      <c r="H9" s="455"/>
    </row>
    <row r="10" spans="2:8" ht="13.5" customHeight="1" x14ac:dyDescent="0.25">
      <c r="B10" s="455"/>
      <c r="C10" s="455"/>
      <c r="D10" s="455"/>
      <c r="E10" s="455"/>
      <c r="F10" s="455"/>
      <c r="G10" s="455"/>
      <c r="H10" s="455"/>
    </row>
    <row r="11" spans="2:8" ht="13.5" customHeight="1" x14ac:dyDescent="0.25">
      <c r="B11" s="455"/>
      <c r="C11" s="455"/>
      <c r="D11" s="455"/>
      <c r="E11" s="455"/>
      <c r="F11" s="455"/>
      <c r="G11" s="455"/>
      <c r="H11" s="455"/>
    </row>
    <row r="12" spans="2:8" ht="13.5" customHeight="1" x14ac:dyDescent="0.25">
      <c r="B12" s="4"/>
      <c r="C12" s="4"/>
      <c r="D12" s="4"/>
      <c r="E12" s="4"/>
      <c r="F12" s="4"/>
      <c r="G12" s="4"/>
    </row>
    <row r="13" spans="2:8" ht="54.75" customHeight="1" x14ac:dyDescent="0.25">
      <c r="B13" s="396" t="s">
        <v>260</v>
      </c>
      <c r="C13" s="396"/>
      <c r="D13" s="396"/>
      <c r="E13" s="396"/>
      <c r="F13" s="396"/>
      <c r="G13" s="396"/>
      <c r="H13" s="396"/>
    </row>
    <row r="14" spans="2:8" ht="15.75" thickBot="1" x14ac:dyDescent="0.3">
      <c r="B14" s="4"/>
      <c r="C14" s="4"/>
      <c r="D14" s="4"/>
      <c r="E14" s="4"/>
      <c r="F14" s="4"/>
      <c r="G14" s="4"/>
    </row>
    <row r="15" spans="2:8" x14ac:dyDescent="0.25">
      <c r="B15" s="188" t="s">
        <v>261</v>
      </c>
      <c r="C15" s="197" t="s">
        <v>93</v>
      </c>
      <c r="D15" s="190" t="s">
        <v>94</v>
      </c>
      <c r="E15" s="190" t="s">
        <v>95</v>
      </c>
      <c r="F15" s="190" t="s">
        <v>96</v>
      </c>
      <c r="G15" s="190" t="s">
        <v>97</v>
      </c>
      <c r="H15" s="190" t="s">
        <v>98</v>
      </c>
    </row>
    <row r="16" spans="2:8" x14ac:dyDescent="0.25">
      <c r="B16" s="25" t="s">
        <v>262</v>
      </c>
      <c r="C16" s="3" t="s">
        <v>150</v>
      </c>
      <c r="D16" s="111">
        <v>98</v>
      </c>
      <c r="E16" s="39">
        <v>99</v>
      </c>
      <c r="F16" s="39">
        <v>99</v>
      </c>
      <c r="G16" s="36">
        <v>98</v>
      </c>
      <c r="H16" s="36">
        <v>96</v>
      </c>
    </row>
    <row r="17" spans="2:8" x14ac:dyDescent="0.25">
      <c r="B17" s="25" t="s">
        <v>263</v>
      </c>
      <c r="C17" s="3" t="s">
        <v>150</v>
      </c>
      <c r="D17" s="111">
        <v>91</v>
      </c>
      <c r="E17" s="442" t="s">
        <v>166</v>
      </c>
      <c r="F17" s="442"/>
      <c r="G17" s="442"/>
      <c r="H17" s="442"/>
    </row>
    <row r="18" spans="2:8" x14ac:dyDescent="0.25">
      <c r="B18" s="25" t="s">
        <v>264</v>
      </c>
      <c r="C18" s="3" t="s">
        <v>150</v>
      </c>
      <c r="D18" s="111">
        <v>99</v>
      </c>
      <c r="E18" s="442" t="s">
        <v>166</v>
      </c>
      <c r="F18" s="442"/>
      <c r="G18" s="442"/>
      <c r="H18" s="442"/>
    </row>
    <row r="19" spans="2:8" x14ac:dyDescent="0.25">
      <c r="B19" s="25" t="s">
        <v>265</v>
      </c>
      <c r="C19" s="3" t="s">
        <v>150</v>
      </c>
      <c r="D19" s="111">
        <v>100</v>
      </c>
      <c r="E19" s="442" t="s">
        <v>166</v>
      </c>
      <c r="F19" s="442"/>
      <c r="G19" s="442"/>
      <c r="H19" s="442"/>
    </row>
    <row r="20" spans="2:8" ht="15.75" thickBot="1" x14ac:dyDescent="0.3">
      <c r="B20" s="25" t="s">
        <v>266</v>
      </c>
      <c r="C20" s="117" t="s">
        <v>150</v>
      </c>
      <c r="D20" s="114">
        <v>99</v>
      </c>
      <c r="E20" s="456" t="s">
        <v>166</v>
      </c>
      <c r="F20" s="456"/>
      <c r="G20" s="456"/>
      <c r="H20" s="456"/>
    </row>
    <row r="21" spans="2:8" ht="15.75" thickBot="1" x14ac:dyDescent="0.3">
      <c r="B21" s="92"/>
      <c r="C21" s="93"/>
      <c r="D21" s="94"/>
      <c r="E21" s="94"/>
      <c r="F21" s="94"/>
      <c r="G21" s="95"/>
      <c r="H21" s="4"/>
    </row>
    <row r="22" spans="2:8" x14ac:dyDescent="0.25">
      <c r="B22" s="188" t="s">
        <v>267</v>
      </c>
      <c r="C22" s="197" t="s">
        <v>93</v>
      </c>
      <c r="D22" s="190" t="s">
        <v>94</v>
      </c>
      <c r="E22" s="190" t="s">
        <v>95</v>
      </c>
      <c r="F22" s="190" t="s">
        <v>96</v>
      </c>
      <c r="G22" s="190" t="s">
        <v>97</v>
      </c>
      <c r="H22" s="190" t="s">
        <v>98</v>
      </c>
    </row>
    <row r="23" spans="2:8" ht="15.75" thickBot="1" x14ac:dyDescent="0.3">
      <c r="B23" s="25" t="s">
        <v>268</v>
      </c>
      <c r="C23" s="3" t="s">
        <v>100</v>
      </c>
      <c r="D23" s="111">
        <v>0</v>
      </c>
      <c r="E23" s="39">
        <v>0</v>
      </c>
      <c r="F23" s="39">
        <v>0</v>
      </c>
      <c r="G23" s="36">
        <v>0</v>
      </c>
      <c r="H23" s="36">
        <v>0</v>
      </c>
    </row>
    <row r="24" spans="2:8" ht="15.75" thickBot="1" x14ac:dyDescent="0.3">
      <c r="B24" s="159"/>
      <c r="C24" s="160"/>
      <c r="D24" s="161"/>
      <c r="E24" s="161"/>
      <c r="F24" s="162"/>
      <c r="G24" s="163"/>
      <c r="H24" s="163"/>
    </row>
    <row r="25" spans="2:8" x14ac:dyDescent="0.25">
      <c r="B25" s="188" t="s">
        <v>269</v>
      </c>
      <c r="C25" s="197" t="s">
        <v>93</v>
      </c>
      <c r="D25" s="190" t="s">
        <v>94</v>
      </c>
      <c r="E25" s="190" t="s">
        <v>95</v>
      </c>
      <c r="F25" s="190" t="s">
        <v>96</v>
      </c>
      <c r="G25" s="190" t="s">
        <v>97</v>
      </c>
      <c r="H25" s="190" t="s">
        <v>98</v>
      </c>
    </row>
    <row r="26" spans="2:8" ht="15.75" thickBot="1" x14ac:dyDescent="0.3">
      <c r="B26" s="116" t="s">
        <v>270</v>
      </c>
      <c r="C26" s="117" t="s">
        <v>100</v>
      </c>
      <c r="D26" s="114">
        <v>0</v>
      </c>
      <c r="E26" s="121">
        <v>0</v>
      </c>
      <c r="F26" s="121">
        <v>0</v>
      </c>
      <c r="G26" s="122">
        <v>0</v>
      </c>
      <c r="H26" s="122">
        <v>0</v>
      </c>
    </row>
    <row r="27" spans="2:8" ht="15.75" thickBot="1" x14ac:dyDescent="0.3">
      <c r="B27" s="92"/>
      <c r="C27" s="93"/>
      <c r="D27" s="124"/>
      <c r="E27" s="124"/>
      <c r="F27" s="124"/>
      <c r="G27" s="118"/>
      <c r="H27" s="118"/>
    </row>
    <row r="28" spans="2:8" x14ac:dyDescent="0.25">
      <c r="B28" s="188" t="s">
        <v>271</v>
      </c>
      <c r="C28" s="197" t="s">
        <v>93</v>
      </c>
      <c r="D28" s="190" t="s">
        <v>94</v>
      </c>
      <c r="E28" s="190" t="s">
        <v>95</v>
      </c>
      <c r="F28" s="190" t="s">
        <v>96</v>
      </c>
      <c r="G28" s="190" t="s">
        <v>97</v>
      </c>
      <c r="H28" s="190" t="s">
        <v>98</v>
      </c>
    </row>
    <row r="29" spans="2:8" ht="15.75" thickBot="1" x14ac:dyDescent="0.3">
      <c r="B29" s="116" t="s">
        <v>272</v>
      </c>
      <c r="C29" s="117" t="s">
        <v>100</v>
      </c>
      <c r="D29" s="114">
        <v>0</v>
      </c>
      <c r="E29" s="121">
        <v>0</v>
      </c>
      <c r="F29" s="121">
        <v>0</v>
      </c>
      <c r="G29" s="122">
        <v>0</v>
      </c>
      <c r="H29" s="122">
        <v>0</v>
      </c>
    </row>
    <row r="30" spans="2:8" x14ac:dyDescent="0.25">
      <c r="B30" s="92"/>
      <c r="C30" s="93"/>
      <c r="D30" s="124"/>
      <c r="E30" s="124"/>
      <c r="F30" s="118"/>
      <c r="G30" s="118"/>
    </row>
    <row r="31" spans="2:8" x14ac:dyDescent="0.25">
      <c r="B31" s="92"/>
      <c r="C31" s="93"/>
      <c r="D31" s="124"/>
      <c r="E31" s="124"/>
      <c r="F31" s="118"/>
      <c r="G31" s="118"/>
    </row>
    <row r="32" spans="2:8" ht="35.1" customHeight="1" x14ac:dyDescent="0.25">
      <c r="B32" s="454" t="s">
        <v>663</v>
      </c>
      <c r="C32" s="454"/>
      <c r="D32" s="454"/>
      <c r="E32" s="454"/>
      <c r="F32" s="454"/>
      <c r="G32" s="454"/>
    </row>
  </sheetData>
  <sheetProtection algorithmName="SHA-512" hashValue="r+RAC5Dv4PMFDlulU0Azrs9MznAC9M1DfGUaFix3XIYrTea9pd0NWm48iw+F1sOwDKf9Z1W0CMMcDxFDA0zMeA==" saltValue="moJe6DmlWamzBo6uS5R7Dw==" spinCount="100000" sheet="1" objects="1" scenarios="1"/>
  <mergeCells count="7">
    <mergeCell ref="B32:G32"/>
    <mergeCell ref="B2:H11"/>
    <mergeCell ref="B13:H13"/>
    <mergeCell ref="E17:H17"/>
    <mergeCell ref="E18:H18"/>
    <mergeCell ref="E19:H19"/>
    <mergeCell ref="E20:H20"/>
  </mergeCells>
  <phoneticPr fontId="3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19F5-EB5D-42AC-A1A2-304E27D267C4}">
  <sheetPr>
    <tabColor rgb="FF5259A6"/>
  </sheetPr>
  <dimension ref="A1:F564"/>
  <sheetViews>
    <sheetView showGridLines="0" workbookViewId="0"/>
  </sheetViews>
  <sheetFormatPr defaultColWidth="0" defaultRowHeight="14.25" x14ac:dyDescent="0.2"/>
  <cols>
    <col min="1" max="1" width="1.5703125" style="40" customWidth="1"/>
    <col min="2" max="2" width="43.7109375" style="40" customWidth="1"/>
    <col min="3" max="3" width="10.7109375" style="40" customWidth="1"/>
    <col min="4" max="4" width="50.7109375" style="49" customWidth="1"/>
    <col min="5" max="5" width="80.7109375" style="40" customWidth="1"/>
    <col min="6" max="6" width="2.42578125" style="40" customWidth="1"/>
    <col min="7" max="16384" width="9.140625" style="40" hidden="1"/>
  </cols>
  <sheetData>
    <row r="1" spans="2:6" ht="13.5" customHeight="1" x14ac:dyDescent="0.2"/>
    <row r="2" spans="2:6" ht="13.5" customHeight="1" x14ac:dyDescent="0.2">
      <c r="B2" s="484" t="e" vm="7">
        <v>#VALUE!</v>
      </c>
      <c r="C2" s="484"/>
      <c r="D2" s="484"/>
      <c r="E2" s="484"/>
    </row>
    <row r="3" spans="2:6" ht="13.5" customHeight="1" x14ac:dyDescent="0.2">
      <c r="B3" s="484"/>
      <c r="C3" s="484"/>
      <c r="D3" s="484"/>
      <c r="E3" s="484"/>
    </row>
    <row r="4" spans="2:6" ht="13.5" customHeight="1" x14ac:dyDescent="0.2">
      <c r="B4" s="484"/>
      <c r="C4" s="484"/>
      <c r="D4" s="484"/>
      <c r="E4" s="484"/>
    </row>
    <row r="5" spans="2:6" ht="13.5" customHeight="1" x14ac:dyDescent="0.2">
      <c r="B5" s="484"/>
      <c r="C5" s="484"/>
      <c r="D5" s="484"/>
      <c r="E5" s="484"/>
    </row>
    <row r="6" spans="2:6" ht="13.5" customHeight="1" x14ac:dyDescent="0.2">
      <c r="B6" s="484"/>
      <c r="C6" s="484"/>
      <c r="D6" s="484"/>
      <c r="E6" s="484"/>
    </row>
    <row r="7" spans="2:6" ht="13.5" customHeight="1" x14ac:dyDescent="0.2">
      <c r="B7" s="484"/>
      <c r="C7" s="484"/>
      <c r="D7" s="484"/>
      <c r="E7" s="484"/>
    </row>
    <row r="8" spans="2:6" ht="13.5" customHeight="1" x14ac:dyDescent="0.2">
      <c r="B8" s="484"/>
      <c r="C8" s="484"/>
      <c r="D8" s="484"/>
      <c r="E8" s="484"/>
    </row>
    <row r="9" spans="2:6" ht="13.5" customHeight="1" x14ac:dyDescent="0.2">
      <c r="B9" s="484"/>
      <c r="C9" s="484"/>
      <c r="D9" s="484"/>
      <c r="E9" s="484"/>
    </row>
    <row r="10" spans="2:6" ht="13.5" customHeight="1" x14ac:dyDescent="0.2">
      <c r="B10" s="484"/>
      <c r="C10" s="484"/>
      <c r="D10" s="484"/>
      <c r="E10" s="484"/>
    </row>
    <row r="11" spans="2:6" ht="13.5" customHeight="1" x14ac:dyDescent="0.2"/>
    <row r="12" spans="2:6" ht="13.5" customHeight="1" x14ac:dyDescent="0.2"/>
    <row r="13" spans="2:6" s="4" customFormat="1" ht="35.1" customHeight="1" x14ac:dyDescent="0.25">
      <c r="B13" s="487" t="s">
        <v>273</v>
      </c>
      <c r="C13" s="487"/>
      <c r="D13" s="487"/>
      <c r="E13" s="487"/>
    </row>
    <row r="15" spans="2:6" ht="35.1" customHeight="1" x14ac:dyDescent="0.2">
      <c r="B15" s="41" t="s">
        <v>274</v>
      </c>
      <c r="C15" s="41" t="s">
        <v>275</v>
      </c>
      <c r="D15" s="41" t="s">
        <v>276</v>
      </c>
      <c r="E15" s="41" t="s">
        <v>277</v>
      </c>
      <c r="F15" s="4"/>
    </row>
    <row r="16" spans="2:6" x14ac:dyDescent="0.2">
      <c r="B16" s="480" t="s">
        <v>278</v>
      </c>
      <c r="C16" s="480"/>
      <c r="D16" s="480"/>
      <c r="E16" s="480"/>
      <c r="F16" s="4"/>
    </row>
    <row r="17" spans="2:6" x14ac:dyDescent="0.2">
      <c r="B17" s="485" t="s">
        <v>279</v>
      </c>
      <c r="C17" s="158"/>
      <c r="D17" s="486" t="s">
        <v>280</v>
      </c>
      <c r="E17" s="486"/>
      <c r="F17" s="4"/>
    </row>
    <row r="18" spans="2:6" ht="24.95" customHeight="1" x14ac:dyDescent="0.2">
      <c r="B18" s="485"/>
      <c r="C18" s="42" t="s">
        <v>281</v>
      </c>
      <c r="D18" s="43" t="s">
        <v>282</v>
      </c>
      <c r="E18" s="208" t="s">
        <v>283</v>
      </c>
      <c r="F18" s="4"/>
    </row>
    <row r="19" spans="2:6" ht="24.95" customHeight="1" x14ac:dyDescent="0.2">
      <c r="B19" s="485"/>
      <c r="C19" s="42" t="s">
        <v>284</v>
      </c>
      <c r="D19" s="43" t="s">
        <v>285</v>
      </c>
      <c r="E19" s="208" t="s">
        <v>286</v>
      </c>
      <c r="F19" s="4"/>
    </row>
    <row r="20" spans="2:6" ht="24.95" customHeight="1" x14ac:dyDescent="0.2">
      <c r="B20" s="485"/>
      <c r="C20" s="42" t="s">
        <v>287</v>
      </c>
      <c r="D20" s="43" t="s">
        <v>288</v>
      </c>
      <c r="E20" s="208" t="s">
        <v>289</v>
      </c>
      <c r="F20" s="4"/>
    </row>
    <row r="21" spans="2:6" ht="24.95" customHeight="1" x14ac:dyDescent="0.2">
      <c r="B21" s="485"/>
      <c r="C21" s="42" t="s">
        <v>290</v>
      </c>
      <c r="D21" s="43" t="s">
        <v>291</v>
      </c>
      <c r="E21" s="43" t="s">
        <v>292</v>
      </c>
      <c r="F21" s="4"/>
    </row>
    <row r="22" spans="2:6" ht="45" customHeight="1" x14ac:dyDescent="0.2">
      <c r="B22" s="485"/>
      <c r="C22" s="42" t="s">
        <v>293</v>
      </c>
      <c r="D22" s="43" t="s">
        <v>294</v>
      </c>
      <c r="E22" s="43" t="s">
        <v>295</v>
      </c>
      <c r="F22" s="4"/>
    </row>
    <row r="23" spans="2:6" x14ac:dyDescent="0.2">
      <c r="B23" s="485"/>
      <c r="C23" s="158"/>
      <c r="D23" s="486" t="s">
        <v>296</v>
      </c>
      <c r="E23" s="486"/>
      <c r="F23" s="4"/>
    </row>
    <row r="24" spans="2:6" ht="30" customHeight="1" x14ac:dyDescent="0.2">
      <c r="B24" s="485"/>
      <c r="C24" s="463" t="s">
        <v>297</v>
      </c>
      <c r="D24" s="465" t="s">
        <v>298</v>
      </c>
      <c r="E24" s="384" t="s">
        <v>299</v>
      </c>
      <c r="F24" s="4"/>
    </row>
    <row r="25" spans="2:6" ht="20.100000000000001" customHeight="1" x14ac:dyDescent="0.2">
      <c r="B25" s="485"/>
      <c r="C25" s="464"/>
      <c r="D25" s="466"/>
      <c r="E25" s="271" t="s">
        <v>300</v>
      </c>
      <c r="F25" s="4"/>
    </row>
    <row r="26" spans="2:6" ht="24.95" customHeight="1" x14ac:dyDescent="0.2">
      <c r="B26" s="485"/>
      <c r="C26" s="42" t="s">
        <v>301</v>
      </c>
      <c r="D26" s="44" t="s">
        <v>302</v>
      </c>
      <c r="E26" s="273" t="s">
        <v>303</v>
      </c>
      <c r="F26" s="4"/>
    </row>
    <row r="27" spans="2:6" x14ac:dyDescent="0.2">
      <c r="B27" s="485"/>
      <c r="C27" s="158"/>
      <c r="D27" s="486" t="s">
        <v>15</v>
      </c>
      <c r="E27" s="486"/>
      <c r="F27" s="4"/>
    </row>
    <row r="28" spans="2:6" ht="45" customHeight="1" x14ac:dyDescent="0.2">
      <c r="B28" s="485"/>
      <c r="C28" s="42" t="s">
        <v>304</v>
      </c>
      <c r="D28" s="44" t="s">
        <v>305</v>
      </c>
      <c r="E28" s="207" t="s">
        <v>306</v>
      </c>
      <c r="F28" s="4"/>
    </row>
    <row r="29" spans="2:6" ht="45" customHeight="1" x14ac:dyDescent="0.2">
      <c r="B29" s="485"/>
      <c r="C29" s="42" t="s">
        <v>307</v>
      </c>
      <c r="D29" s="44" t="s">
        <v>308</v>
      </c>
      <c r="E29" s="207" t="s">
        <v>309</v>
      </c>
      <c r="F29" s="4"/>
    </row>
    <row r="30" spans="2:6" ht="24.95" customHeight="1" x14ac:dyDescent="0.2">
      <c r="B30" s="485"/>
      <c r="C30" s="42" t="s">
        <v>310</v>
      </c>
      <c r="D30" s="44" t="s">
        <v>311</v>
      </c>
      <c r="E30" s="206" t="s">
        <v>312</v>
      </c>
      <c r="F30" s="4"/>
    </row>
    <row r="31" spans="2:6" ht="35.1" customHeight="1" x14ac:dyDescent="0.2">
      <c r="B31" s="485"/>
      <c r="C31" s="42" t="s">
        <v>313</v>
      </c>
      <c r="D31" s="44" t="s">
        <v>314</v>
      </c>
      <c r="E31" s="207" t="s">
        <v>315</v>
      </c>
      <c r="F31" s="4"/>
    </row>
    <row r="32" spans="2:6" ht="35.1" customHeight="1" x14ac:dyDescent="0.2">
      <c r="B32" s="485"/>
      <c r="C32" s="42" t="s">
        <v>316</v>
      </c>
      <c r="D32" s="44" t="s">
        <v>317</v>
      </c>
      <c r="E32" s="207" t="s">
        <v>315</v>
      </c>
      <c r="F32" s="4"/>
    </row>
    <row r="33" spans="2:6" ht="35.1" customHeight="1" x14ac:dyDescent="0.2">
      <c r="B33" s="485"/>
      <c r="C33" s="42" t="s">
        <v>318</v>
      </c>
      <c r="D33" s="44" t="s">
        <v>319</v>
      </c>
      <c r="E33" s="207" t="s">
        <v>315</v>
      </c>
      <c r="F33" s="4"/>
    </row>
    <row r="34" spans="2:6" ht="24.95" customHeight="1" x14ac:dyDescent="0.2">
      <c r="B34" s="485"/>
      <c r="C34" s="42" t="s">
        <v>320</v>
      </c>
      <c r="D34" s="44" t="s">
        <v>321</v>
      </c>
      <c r="E34" s="206" t="s">
        <v>312</v>
      </c>
      <c r="F34" s="4"/>
    </row>
    <row r="35" spans="2:6" ht="24.95" customHeight="1" x14ac:dyDescent="0.2">
      <c r="B35" s="485"/>
      <c r="C35" s="42" t="s">
        <v>322</v>
      </c>
      <c r="D35" s="44" t="s">
        <v>323</v>
      </c>
      <c r="E35" s="206" t="s">
        <v>312</v>
      </c>
      <c r="F35" s="4"/>
    </row>
    <row r="36" spans="2:6" ht="24.95" customHeight="1" x14ac:dyDescent="0.2">
      <c r="B36" s="485"/>
      <c r="C36" s="42" t="s">
        <v>324</v>
      </c>
      <c r="D36" s="44" t="s">
        <v>325</v>
      </c>
      <c r="E36" s="206" t="s">
        <v>312</v>
      </c>
      <c r="F36" s="4"/>
    </row>
    <row r="37" spans="2:6" ht="35.1" customHeight="1" x14ac:dyDescent="0.2">
      <c r="B37" s="485"/>
      <c r="C37" s="42" t="s">
        <v>326</v>
      </c>
      <c r="D37" s="44" t="s">
        <v>327</v>
      </c>
      <c r="E37" s="207" t="s">
        <v>328</v>
      </c>
      <c r="F37" s="4"/>
    </row>
    <row r="38" spans="2:6" ht="45" customHeight="1" x14ac:dyDescent="0.2">
      <c r="B38" s="485"/>
      <c r="C38" s="42" t="s">
        <v>329</v>
      </c>
      <c r="D38" s="44" t="s">
        <v>330</v>
      </c>
      <c r="E38" s="207" t="s">
        <v>331</v>
      </c>
      <c r="F38" s="4"/>
    </row>
    <row r="39" spans="2:6" ht="45" customHeight="1" x14ac:dyDescent="0.2">
      <c r="B39" s="485"/>
      <c r="C39" s="42" t="s">
        <v>332</v>
      </c>
      <c r="D39" s="44" t="s">
        <v>333</v>
      </c>
      <c r="E39" s="207" t="s">
        <v>331</v>
      </c>
      <c r="F39" s="4"/>
    </row>
    <row r="40" spans="2:6" ht="24.95" customHeight="1" x14ac:dyDescent="0.2">
      <c r="B40" s="485"/>
      <c r="C40" s="463" t="s">
        <v>334</v>
      </c>
      <c r="D40" s="465" t="s">
        <v>335</v>
      </c>
      <c r="E40" s="207" t="s">
        <v>336</v>
      </c>
      <c r="F40" s="4"/>
    </row>
    <row r="41" spans="2:6" ht="45" customHeight="1" x14ac:dyDescent="0.2">
      <c r="B41" s="485"/>
      <c r="C41" s="464"/>
      <c r="D41" s="466"/>
      <c r="E41" s="126" t="s">
        <v>337</v>
      </c>
      <c r="F41" s="4"/>
    </row>
    <row r="42" spans="2:6" x14ac:dyDescent="0.2">
      <c r="B42" s="485"/>
      <c r="C42" s="158"/>
      <c r="D42" s="486" t="s">
        <v>338</v>
      </c>
      <c r="E42" s="486"/>
      <c r="F42" s="4"/>
    </row>
    <row r="43" spans="2:6" ht="24.95" customHeight="1" x14ac:dyDescent="0.2">
      <c r="B43" s="485"/>
      <c r="C43" s="42" t="s">
        <v>339</v>
      </c>
      <c r="D43" s="44" t="s">
        <v>340</v>
      </c>
      <c r="E43" s="271" t="s">
        <v>300</v>
      </c>
      <c r="F43" s="4"/>
    </row>
    <row r="44" spans="2:6" ht="45" customHeight="1" x14ac:dyDescent="0.2">
      <c r="B44" s="485"/>
      <c r="C44" s="42" t="s">
        <v>341</v>
      </c>
      <c r="D44" s="44" t="s">
        <v>342</v>
      </c>
      <c r="E44" s="207" t="s">
        <v>343</v>
      </c>
      <c r="F44" s="4"/>
    </row>
    <row r="45" spans="2:6" s="4" customFormat="1" ht="45" customHeight="1" x14ac:dyDescent="0.25">
      <c r="B45" s="485"/>
      <c r="C45" s="42" t="s">
        <v>344</v>
      </c>
      <c r="D45" s="44" t="s">
        <v>345</v>
      </c>
      <c r="E45" s="207" t="s">
        <v>346</v>
      </c>
    </row>
    <row r="46" spans="2:6" ht="45" customHeight="1" x14ac:dyDescent="0.2">
      <c r="B46" s="485"/>
      <c r="C46" s="42" t="s">
        <v>347</v>
      </c>
      <c r="D46" s="44" t="s">
        <v>348</v>
      </c>
      <c r="E46" s="207" t="s">
        <v>349</v>
      </c>
      <c r="F46" s="4"/>
    </row>
    <row r="47" spans="2:6" ht="45" customHeight="1" x14ac:dyDescent="0.2">
      <c r="B47" s="485"/>
      <c r="C47" s="42" t="s">
        <v>350</v>
      </c>
      <c r="D47" s="44" t="s">
        <v>351</v>
      </c>
      <c r="E47" s="207" t="s">
        <v>352</v>
      </c>
      <c r="F47" s="4"/>
    </row>
    <row r="48" spans="2:6" ht="54.95" customHeight="1" x14ac:dyDescent="0.2">
      <c r="B48" s="485"/>
      <c r="C48" s="42" t="s">
        <v>353</v>
      </c>
      <c r="D48" s="44" t="s">
        <v>354</v>
      </c>
      <c r="E48" s="126" t="s">
        <v>355</v>
      </c>
      <c r="F48" s="50"/>
    </row>
    <row r="49" spans="2:6" ht="174" customHeight="1" x14ac:dyDescent="0.2">
      <c r="B49" s="485"/>
      <c r="C49" s="42" t="s">
        <v>356</v>
      </c>
      <c r="D49" s="44" t="s">
        <v>357</v>
      </c>
      <c r="E49" s="126" t="s">
        <v>358</v>
      </c>
      <c r="F49" s="4"/>
    </row>
    <row r="50" spans="2:6" x14ac:dyDescent="0.2">
      <c r="B50" s="485"/>
      <c r="C50" s="158"/>
      <c r="D50" s="486" t="s">
        <v>359</v>
      </c>
      <c r="E50" s="486"/>
      <c r="F50" s="4"/>
    </row>
    <row r="51" spans="2:6" ht="35.1" customHeight="1" x14ac:dyDescent="0.2">
      <c r="B51" s="485"/>
      <c r="C51" s="42" t="s">
        <v>360</v>
      </c>
      <c r="D51" s="43" t="s">
        <v>361</v>
      </c>
      <c r="E51" s="271" t="s">
        <v>300</v>
      </c>
      <c r="F51" s="4"/>
    </row>
    <row r="52" spans="2:6" ht="65.099999999999994" customHeight="1" x14ac:dyDescent="0.2">
      <c r="B52" s="485"/>
      <c r="C52" s="42" t="s">
        <v>362</v>
      </c>
      <c r="D52" s="43" t="s">
        <v>363</v>
      </c>
      <c r="E52" s="126" t="s">
        <v>364</v>
      </c>
      <c r="F52" s="4"/>
    </row>
    <row r="53" spans="2:6" x14ac:dyDescent="0.2">
      <c r="B53" s="480" t="s">
        <v>365</v>
      </c>
      <c r="C53" s="480"/>
      <c r="D53" s="480"/>
      <c r="E53" s="480"/>
      <c r="F53" s="4"/>
    </row>
    <row r="54" spans="2:6" ht="35.1" customHeight="1" x14ac:dyDescent="0.2">
      <c r="B54" s="485" t="s">
        <v>366</v>
      </c>
      <c r="C54" s="127" t="s">
        <v>367</v>
      </c>
      <c r="D54" s="126" t="s">
        <v>368</v>
      </c>
      <c r="E54" s="271" t="s">
        <v>300</v>
      </c>
      <c r="F54" s="4"/>
    </row>
    <row r="55" spans="2:6" ht="35.1" customHeight="1" x14ac:dyDescent="0.2">
      <c r="B55" s="485"/>
      <c r="C55" s="127" t="s">
        <v>369</v>
      </c>
      <c r="D55" s="126" t="s">
        <v>370</v>
      </c>
      <c r="E55" s="271" t="s">
        <v>300</v>
      </c>
      <c r="F55" s="4"/>
    </row>
    <row r="56" spans="2:6" ht="35.1" customHeight="1" x14ac:dyDescent="0.2">
      <c r="B56" s="485"/>
      <c r="C56" s="127" t="s">
        <v>371</v>
      </c>
      <c r="D56" s="126" t="s">
        <v>372</v>
      </c>
      <c r="E56" s="271" t="s">
        <v>300</v>
      </c>
      <c r="F56" s="4"/>
    </row>
    <row r="57" spans="2:6" x14ac:dyDescent="0.2">
      <c r="B57" s="480" t="s">
        <v>373</v>
      </c>
      <c r="C57" s="480"/>
      <c r="D57" s="480"/>
      <c r="E57" s="480"/>
      <c r="F57" s="4"/>
    </row>
    <row r="58" spans="2:6" ht="35.1" customHeight="1" x14ac:dyDescent="0.2">
      <c r="B58" s="458" t="s">
        <v>374</v>
      </c>
      <c r="C58" s="129">
        <v>1.1000000000000001</v>
      </c>
      <c r="D58" s="130" t="s">
        <v>375</v>
      </c>
      <c r="E58" s="209" t="s">
        <v>376</v>
      </c>
      <c r="F58" s="4"/>
    </row>
    <row r="59" spans="2:6" ht="35.1" customHeight="1" x14ac:dyDescent="0.2">
      <c r="B59" s="458"/>
      <c r="C59" s="127" t="s">
        <v>377</v>
      </c>
      <c r="D59" s="126" t="s">
        <v>378</v>
      </c>
      <c r="E59" s="209" t="s">
        <v>376</v>
      </c>
      <c r="F59" s="4"/>
    </row>
    <row r="60" spans="2:6" ht="35.1" customHeight="1" x14ac:dyDescent="0.2">
      <c r="B60" s="458"/>
      <c r="C60" s="128" t="s">
        <v>379</v>
      </c>
      <c r="D60" s="126" t="s">
        <v>380</v>
      </c>
      <c r="E60" s="209" t="s">
        <v>381</v>
      </c>
      <c r="F60" s="4"/>
    </row>
    <row r="61" spans="2:6" ht="35.1" customHeight="1" thickBot="1" x14ac:dyDescent="0.25">
      <c r="B61" s="461"/>
      <c r="C61" s="132" t="s">
        <v>382</v>
      </c>
      <c r="D61" s="133" t="s">
        <v>383</v>
      </c>
      <c r="E61" s="133" t="s">
        <v>384</v>
      </c>
      <c r="F61" s="4"/>
    </row>
    <row r="62" spans="2:6" ht="35.1" customHeight="1" x14ac:dyDescent="0.2">
      <c r="B62" s="469" t="s">
        <v>385</v>
      </c>
      <c r="C62" s="136">
        <v>1.1000000000000001</v>
      </c>
      <c r="D62" s="137" t="s">
        <v>375</v>
      </c>
      <c r="E62" s="208" t="s">
        <v>386</v>
      </c>
      <c r="F62" s="4"/>
    </row>
    <row r="63" spans="2:6" ht="84.95" customHeight="1" x14ac:dyDescent="0.2">
      <c r="B63" s="467"/>
      <c r="C63" s="128" t="s">
        <v>387</v>
      </c>
      <c r="D63" s="131" t="s">
        <v>388</v>
      </c>
      <c r="E63" s="126" t="s">
        <v>389</v>
      </c>
      <c r="F63" s="4"/>
    </row>
    <row r="64" spans="2:6" ht="65.099999999999994" customHeight="1" thickBot="1" x14ac:dyDescent="0.25">
      <c r="B64" s="481"/>
      <c r="C64" s="138" t="s">
        <v>390</v>
      </c>
      <c r="D64" s="139" t="s">
        <v>391</v>
      </c>
      <c r="E64" s="140" t="s">
        <v>392</v>
      </c>
      <c r="F64" s="4"/>
    </row>
    <row r="65" spans="2:6" ht="35.1" customHeight="1" x14ac:dyDescent="0.2">
      <c r="B65" s="233" t="s">
        <v>393</v>
      </c>
      <c r="C65" s="134">
        <v>1.1000000000000001</v>
      </c>
      <c r="D65" s="135" t="s">
        <v>375</v>
      </c>
      <c r="E65" s="207" t="s">
        <v>394</v>
      </c>
      <c r="F65" s="4"/>
    </row>
    <row r="66" spans="2:6" x14ac:dyDescent="0.2">
      <c r="B66" s="480" t="s">
        <v>15</v>
      </c>
      <c r="C66" s="480"/>
      <c r="D66" s="480"/>
      <c r="E66" s="480"/>
      <c r="F66" s="4"/>
    </row>
    <row r="67" spans="2:6" ht="45" customHeight="1" x14ac:dyDescent="0.2">
      <c r="B67" s="467" t="s">
        <v>395</v>
      </c>
      <c r="C67" s="128">
        <v>1.1000000000000001</v>
      </c>
      <c r="D67" s="126" t="s">
        <v>375</v>
      </c>
      <c r="E67" s="207" t="s">
        <v>396</v>
      </c>
      <c r="F67" s="4"/>
    </row>
    <row r="68" spans="2:6" ht="35.1" customHeight="1" x14ac:dyDescent="0.2">
      <c r="B68" s="467"/>
      <c r="C68" s="128" t="s">
        <v>397</v>
      </c>
      <c r="D68" s="126" t="s">
        <v>398</v>
      </c>
      <c r="E68" s="207" t="s">
        <v>399</v>
      </c>
      <c r="F68" s="4"/>
    </row>
    <row r="69" spans="2:6" ht="35.1" customHeight="1" x14ac:dyDescent="0.2">
      <c r="B69" s="467"/>
      <c r="C69" s="128" t="s">
        <v>400</v>
      </c>
      <c r="D69" s="126" t="s">
        <v>401</v>
      </c>
      <c r="E69" s="207" t="s">
        <v>402</v>
      </c>
      <c r="F69" s="4"/>
    </row>
    <row r="70" spans="2:6" ht="25.15" customHeight="1" thickBot="1" x14ac:dyDescent="0.25">
      <c r="B70" s="468"/>
      <c r="C70" s="132" t="s">
        <v>403</v>
      </c>
      <c r="D70" s="133" t="s">
        <v>404</v>
      </c>
      <c r="E70" s="272" t="s">
        <v>405</v>
      </c>
      <c r="F70" s="4"/>
    </row>
    <row r="71" spans="2:6" ht="35.1" customHeight="1" thickBot="1" x14ac:dyDescent="0.25">
      <c r="B71" s="237" t="s">
        <v>406</v>
      </c>
      <c r="C71" s="238" t="s">
        <v>407</v>
      </c>
      <c r="D71" s="239" t="s">
        <v>408</v>
      </c>
      <c r="E71" s="281" t="s">
        <v>409</v>
      </c>
      <c r="F71" s="4"/>
    </row>
    <row r="72" spans="2:6" ht="25.15" customHeight="1" x14ac:dyDescent="0.2">
      <c r="B72" s="473" t="s">
        <v>410</v>
      </c>
      <c r="C72" s="134">
        <v>1.1000000000000001</v>
      </c>
      <c r="D72" s="135" t="s">
        <v>375</v>
      </c>
      <c r="E72" s="240" t="s">
        <v>411</v>
      </c>
      <c r="F72" s="4"/>
    </row>
    <row r="73" spans="2:6" ht="35.1" customHeight="1" x14ac:dyDescent="0.2">
      <c r="B73" s="467"/>
      <c r="C73" s="128" t="s">
        <v>412</v>
      </c>
      <c r="D73" s="126" t="s">
        <v>413</v>
      </c>
      <c r="E73" s="241" t="s">
        <v>414</v>
      </c>
      <c r="F73" s="4"/>
    </row>
    <row r="74" spans="2:6" ht="35.1" customHeight="1" x14ac:dyDescent="0.2">
      <c r="B74" s="467"/>
      <c r="C74" s="128" t="s">
        <v>415</v>
      </c>
      <c r="D74" s="126" t="s">
        <v>416</v>
      </c>
      <c r="E74" s="241" t="s">
        <v>414</v>
      </c>
      <c r="F74" s="4"/>
    </row>
    <row r="75" spans="2:6" ht="35.1" customHeight="1" x14ac:dyDescent="0.2">
      <c r="B75" s="467"/>
      <c r="C75" s="128" t="s">
        <v>417</v>
      </c>
      <c r="D75" s="126" t="s">
        <v>418</v>
      </c>
      <c r="E75" s="240" t="s">
        <v>411</v>
      </c>
      <c r="F75" s="4"/>
    </row>
    <row r="76" spans="2:6" ht="25.15" customHeight="1" x14ac:dyDescent="0.2">
      <c r="B76" s="467"/>
      <c r="C76" s="128" t="s">
        <v>419</v>
      </c>
      <c r="D76" s="126" t="s">
        <v>420</v>
      </c>
      <c r="E76" s="206" t="s">
        <v>421</v>
      </c>
      <c r="F76" s="4"/>
    </row>
    <row r="77" spans="2:6" x14ac:dyDescent="0.2">
      <c r="B77" s="480" t="s">
        <v>14</v>
      </c>
      <c r="C77" s="480"/>
      <c r="D77" s="480"/>
      <c r="E77" s="480"/>
      <c r="F77" s="4"/>
    </row>
    <row r="78" spans="2:6" ht="25.15" customHeight="1" x14ac:dyDescent="0.2">
      <c r="B78" s="467" t="s">
        <v>422</v>
      </c>
      <c r="C78" s="128">
        <v>1.1000000000000001</v>
      </c>
      <c r="D78" s="126" t="s">
        <v>375</v>
      </c>
      <c r="E78" s="206" t="s">
        <v>423</v>
      </c>
      <c r="F78" s="9"/>
    </row>
    <row r="79" spans="2:6" ht="25.15" customHeight="1" thickBot="1" x14ac:dyDescent="0.25">
      <c r="B79" s="467"/>
      <c r="C79" s="128" t="s">
        <v>424</v>
      </c>
      <c r="D79" s="126" t="s">
        <v>425</v>
      </c>
      <c r="E79" s="273" t="s">
        <v>426</v>
      </c>
      <c r="F79" s="9"/>
    </row>
    <row r="80" spans="2:6" ht="35.1" customHeight="1" x14ac:dyDescent="0.2">
      <c r="B80" s="469" t="s">
        <v>427</v>
      </c>
      <c r="C80" s="136">
        <v>1.1000000000000001</v>
      </c>
      <c r="D80" s="137" t="s">
        <v>375</v>
      </c>
      <c r="E80" s="245" t="s">
        <v>428</v>
      </c>
      <c r="F80" s="9"/>
    </row>
    <row r="81" spans="2:6" ht="25.15" customHeight="1" x14ac:dyDescent="0.2">
      <c r="B81" s="467"/>
      <c r="C81" s="128" t="s">
        <v>429</v>
      </c>
      <c r="D81" s="126" t="s">
        <v>430</v>
      </c>
      <c r="E81" s="273" t="s">
        <v>431</v>
      </c>
      <c r="F81" s="9"/>
    </row>
    <row r="82" spans="2:6" ht="25.15" customHeight="1" x14ac:dyDescent="0.2">
      <c r="B82" s="467"/>
      <c r="C82" s="128" t="s">
        <v>432</v>
      </c>
      <c r="D82" s="126" t="s">
        <v>433</v>
      </c>
      <c r="E82" s="273" t="s">
        <v>431</v>
      </c>
      <c r="F82" s="9"/>
    </row>
    <row r="83" spans="2:6" ht="25.15" customHeight="1" x14ac:dyDescent="0.2">
      <c r="B83" s="467"/>
      <c r="C83" s="128" t="s">
        <v>434</v>
      </c>
      <c r="D83" s="126" t="s">
        <v>435</v>
      </c>
      <c r="E83" s="273" t="s">
        <v>431</v>
      </c>
      <c r="F83" s="9"/>
    </row>
    <row r="84" spans="2:6" ht="25.15" customHeight="1" x14ac:dyDescent="0.2">
      <c r="B84" s="467"/>
      <c r="C84" s="128" t="s">
        <v>436</v>
      </c>
      <c r="D84" s="126" t="s">
        <v>437</v>
      </c>
      <c r="E84" s="273" t="s">
        <v>438</v>
      </c>
      <c r="F84" s="9"/>
    </row>
    <row r="85" spans="2:6" ht="25.15" customHeight="1" x14ac:dyDescent="0.2">
      <c r="B85" s="468"/>
      <c r="C85" s="468" t="s">
        <v>439</v>
      </c>
      <c r="D85" s="475" t="s">
        <v>440</v>
      </c>
      <c r="E85" s="272" t="s">
        <v>431</v>
      </c>
      <c r="F85" s="9"/>
    </row>
    <row r="86" spans="2:6" s="22" customFormat="1" ht="30" customHeight="1" thickBot="1" x14ac:dyDescent="0.3">
      <c r="B86" s="468"/>
      <c r="C86" s="474"/>
      <c r="D86" s="476"/>
      <c r="E86" s="247" t="s">
        <v>428</v>
      </c>
      <c r="F86" s="246"/>
    </row>
    <row r="87" spans="2:6" ht="45" customHeight="1" x14ac:dyDescent="0.2">
      <c r="B87" s="469" t="s">
        <v>441</v>
      </c>
      <c r="C87" s="136" t="s">
        <v>442</v>
      </c>
      <c r="D87" s="137" t="s">
        <v>443</v>
      </c>
      <c r="E87" s="146" t="s">
        <v>444</v>
      </c>
      <c r="F87" s="9"/>
    </row>
    <row r="88" spans="2:6" ht="25.15" customHeight="1" x14ac:dyDescent="0.2">
      <c r="B88" s="467"/>
      <c r="C88" s="128" t="s">
        <v>445</v>
      </c>
      <c r="D88" s="126" t="s">
        <v>446</v>
      </c>
      <c r="E88" s="273" t="s">
        <v>447</v>
      </c>
      <c r="F88" s="9"/>
    </row>
    <row r="89" spans="2:6" ht="25.15" customHeight="1" x14ac:dyDescent="0.2">
      <c r="B89" s="467"/>
      <c r="C89" s="128" t="s">
        <v>448</v>
      </c>
      <c r="D89" s="126" t="s">
        <v>449</v>
      </c>
      <c r="E89" s="273" t="s">
        <v>447</v>
      </c>
      <c r="F89" s="9"/>
    </row>
    <row r="90" spans="2:6" ht="25.15" customHeight="1" thickBot="1" x14ac:dyDescent="0.25">
      <c r="B90" s="468"/>
      <c r="C90" s="132" t="s">
        <v>450</v>
      </c>
      <c r="D90" s="133" t="s">
        <v>451</v>
      </c>
      <c r="E90" s="273" t="s">
        <v>447</v>
      </c>
      <c r="F90" s="9"/>
    </row>
    <row r="91" spans="2:6" ht="99.95" customHeight="1" x14ac:dyDescent="0.2">
      <c r="B91" s="459" t="s">
        <v>452</v>
      </c>
      <c r="C91" s="136">
        <v>1.1000000000000001</v>
      </c>
      <c r="D91" s="137" t="s">
        <v>375</v>
      </c>
      <c r="E91" s="245" t="s">
        <v>453</v>
      </c>
      <c r="F91" s="9"/>
    </row>
    <row r="92" spans="2:6" ht="35.1" customHeight="1" x14ac:dyDescent="0.2">
      <c r="B92" s="458"/>
      <c r="C92" s="128" t="s">
        <v>454</v>
      </c>
      <c r="D92" s="126" t="s">
        <v>455</v>
      </c>
      <c r="E92" s="126" t="s">
        <v>456</v>
      </c>
      <c r="F92" s="9"/>
    </row>
    <row r="93" spans="2:6" ht="24.95" customHeight="1" thickBot="1" x14ac:dyDescent="0.25">
      <c r="B93" s="242"/>
      <c r="C93" s="138" t="s">
        <v>457</v>
      </c>
      <c r="D93" s="140" t="s">
        <v>458</v>
      </c>
      <c r="E93" s="140" t="s">
        <v>459</v>
      </c>
      <c r="F93" s="9"/>
    </row>
    <row r="94" spans="2:6" x14ac:dyDescent="0.2">
      <c r="B94" s="477" t="s">
        <v>460</v>
      </c>
      <c r="C94" s="478"/>
      <c r="D94" s="478"/>
      <c r="E94" s="479"/>
      <c r="F94" s="9"/>
    </row>
    <row r="95" spans="2:6" ht="45" customHeight="1" x14ac:dyDescent="0.2">
      <c r="B95" s="467" t="s">
        <v>461</v>
      </c>
      <c r="C95" s="42">
        <v>1.1000000000000001</v>
      </c>
      <c r="D95" s="43" t="s">
        <v>375</v>
      </c>
      <c r="E95" s="208" t="s">
        <v>462</v>
      </c>
      <c r="F95" s="9"/>
    </row>
    <row r="96" spans="2:6" ht="20.100000000000001" customHeight="1" x14ac:dyDescent="0.2">
      <c r="B96" s="467"/>
      <c r="C96" s="468" t="s">
        <v>463</v>
      </c>
      <c r="D96" s="475" t="s">
        <v>464</v>
      </c>
      <c r="E96" s="269" t="s">
        <v>465</v>
      </c>
      <c r="F96" s="9"/>
    </row>
    <row r="97" spans="2:6" ht="20.100000000000001" customHeight="1" x14ac:dyDescent="0.2">
      <c r="B97" s="467"/>
      <c r="C97" s="474"/>
      <c r="D97" s="476"/>
      <c r="E97" s="270" t="s">
        <v>466</v>
      </c>
      <c r="F97" s="9"/>
    </row>
    <row r="98" spans="2:6" ht="20.100000000000001" customHeight="1" x14ac:dyDescent="0.2">
      <c r="B98" s="467"/>
      <c r="C98" s="474"/>
      <c r="D98" s="476"/>
      <c r="E98" s="270" t="s">
        <v>467</v>
      </c>
      <c r="F98" s="9"/>
    </row>
    <row r="99" spans="2:6" ht="20.100000000000001" customHeight="1" x14ac:dyDescent="0.2">
      <c r="B99" s="467"/>
      <c r="C99" s="474"/>
      <c r="D99" s="476"/>
      <c r="E99" s="270" t="s">
        <v>468</v>
      </c>
      <c r="F99" s="9"/>
    </row>
    <row r="100" spans="2:6" ht="20.100000000000001" customHeight="1" x14ac:dyDescent="0.2">
      <c r="B100" s="467"/>
      <c r="C100" s="473"/>
      <c r="D100" s="471"/>
      <c r="E100" s="271" t="s">
        <v>469</v>
      </c>
      <c r="F100" s="9"/>
    </row>
    <row r="101" spans="2:6" ht="25.15" customHeight="1" thickBot="1" x14ac:dyDescent="0.25">
      <c r="B101" s="468"/>
      <c r="C101" s="132" t="s">
        <v>470</v>
      </c>
      <c r="D101" s="133" t="s">
        <v>471</v>
      </c>
      <c r="E101" s="272" t="s">
        <v>472</v>
      </c>
      <c r="F101" s="9"/>
    </row>
    <row r="102" spans="2:6" ht="54.95" customHeight="1" thickBot="1" x14ac:dyDescent="0.25">
      <c r="B102" s="237" t="s">
        <v>473</v>
      </c>
      <c r="C102" s="238" t="s">
        <v>474</v>
      </c>
      <c r="D102" s="239" t="s">
        <v>475</v>
      </c>
      <c r="E102" s="137" t="s">
        <v>476</v>
      </c>
      <c r="F102" s="9"/>
    </row>
    <row r="103" spans="2:6" ht="25.15" customHeight="1" x14ac:dyDescent="0.2">
      <c r="B103" s="459" t="s">
        <v>477</v>
      </c>
      <c r="C103" s="136">
        <v>1.1000000000000001</v>
      </c>
      <c r="D103" s="137" t="s">
        <v>375</v>
      </c>
      <c r="E103" s="206" t="s">
        <v>478</v>
      </c>
      <c r="F103" s="9"/>
    </row>
    <row r="104" spans="2:6" ht="25.15" customHeight="1" x14ac:dyDescent="0.2">
      <c r="B104" s="458"/>
      <c r="C104" s="128" t="s">
        <v>479</v>
      </c>
      <c r="D104" s="126" t="s">
        <v>480</v>
      </c>
      <c r="E104" s="206" t="s">
        <v>478</v>
      </c>
      <c r="F104" s="9"/>
    </row>
    <row r="105" spans="2:6" ht="25.15" customHeight="1" x14ac:dyDescent="0.2">
      <c r="B105" s="458"/>
      <c r="C105" s="128" t="s">
        <v>481</v>
      </c>
      <c r="D105" s="126" t="s">
        <v>482</v>
      </c>
      <c r="E105" s="206" t="s">
        <v>478</v>
      </c>
      <c r="F105" s="9"/>
    </row>
    <row r="106" spans="2:6" ht="25.15" customHeight="1" x14ac:dyDescent="0.2">
      <c r="B106" s="458"/>
      <c r="C106" s="128" t="s">
        <v>483</v>
      </c>
      <c r="D106" s="126" t="s">
        <v>484</v>
      </c>
      <c r="E106" s="206" t="s">
        <v>478</v>
      </c>
      <c r="F106" s="9"/>
    </row>
    <row r="107" spans="2:6" ht="25.15" customHeight="1" x14ac:dyDescent="0.2">
      <c r="B107" s="458"/>
      <c r="C107" s="128" t="s">
        <v>485</v>
      </c>
      <c r="D107" s="126" t="s">
        <v>486</v>
      </c>
      <c r="E107" s="206" t="s">
        <v>478</v>
      </c>
      <c r="F107" s="9"/>
    </row>
    <row r="108" spans="2:6" ht="25.15" customHeight="1" x14ac:dyDescent="0.2">
      <c r="B108" s="458"/>
      <c r="C108" s="128" t="s">
        <v>487</v>
      </c>
      <c r="D108" s="126" t="s">
        <v>488</v>
      </c>
      <c r="E108" s="206" t="s">
        <v>489</v>
      </c>
      <c r="F108" s="9"/>
    </row>
    <row r="109" spans="2:6" ht="25.15" customHeight="1" x14ac:dyDescent="0.2">
      <c r="B109" s="458"/>
      <c r="C109" s="128" t="s">
        <v>490</v>
      </c>
      <c r="D109" s="126" t="s">
        <v>491</v>
      </c>
      <c r="E109" s="206" t="s">
        <v>478</v>
      </c>
      <c r="F109" s="9"/>
    </row>
    <row r="110" spans="2:6" ht="35.1" customHeight="1" x14ac:dyDescent="0.2">
      <c r="B110" s="458"/>
      <c r="C110" s="128" t="s">
        <v>492</v>
      </c>
      <c r="D110" s="126" t="s">
        <v>493</v>
      </c>
      <c r="E110" s="206" t="s">
        <v>478</v>
      </c>
      <c r="F110" s="9"/>
    </row>
    <row r="111" spans="2:6" ht="35.1" customHeight="1" x14ac:dyDescent="0.2">
      <c r="B111" s="458"/>
      <c r="C111" s="128" t="s">
        <v>494</v>
      </c>
      <c r="D111" s="126" t="s">
        <v>495</v>
      </c>
      <c r="E111" s="385" t="s">
        <v>496</v>
      </c>
      <c r="F111" s="9"/>
    </row>
    <row r="112" spans="2:6" ht="25.15" customHeight="1" x14ac:dyDescent="0.2">
      <c r="B112" s="458"/>
      <c r="C112" s="128" t="s">
        <v>497</v>
      </c>
      <c r="D112" s="126" t="s">
        <v>498</v>
      </c>
      <c r="E112" s="273" t="s">
        <v>496</v>
      </c>
      <c r="F112" s="9"/>
    </row>
    <row r="113" spans="2:6" ht="25.15" customHeight="1" thickBot="1" x14ac:dyDescent="0.25">
      <c r="B113" s="460"/>
      <c r="C113" s="138" t="s">
        <v>499</v>
      </c>
      <c r="D113" s="140" t="s">
        <v>500</v>
      </c>
      <c r="E113" s="274" t="s">
        <v>496</v>
      </c>
      <c r="F113" s="9"/>
    </row>
    <row r="114" spans="2:6" ht="25.15" customHeight="1" x14ac:dyDescent="0.2">
      <c r="B114" s="459" t="s">
        <v>501</v>
      </c>
      <c r="C114" s="136">
        <v>1.1000000000000001</v>
      </c>
      <c r="D114" s="137" t="s">
        <v>375</v>
      </c>
      <c r="E114" s="248" t="s">
        <v>502</v>
      </c>
      <c r="F114" s="9"/>
    </row>
    <row r="115" spans="2:6" ht="25.15" customHeight="1" x14ac:dyDescent="0.2">
      <c r="B115" s="458"/>
      <c r="C115" s="128" t="s">
        <v>503</v>
      </c>
      <c r="D115" s="126" t="s">
        <v>504</v>
      </c>
      <c r="E115" s="273" t="s">
        <v>505</v>
      </c>
      <c r="F115" s="9"/>
    </row>
    <row r="116" spans="2:6" ht="35.1" customHeight="1" x14ac:dyDescent="0.2">
      <c r="B116" s="458"/>
      <c r="C116" s="128" t="s">
        <v>506</v>
      </c>
      <c r="D116" s="126" t="s">
        <v>507</v>
      </c>
      <c r="E116" s="206" t="s">
        <v>502</v>
      </c>
      <c r="F116" s="9"/>
    </row>
    <row r="117" spans="2:6" ht="35.1" customHeight="1" thickBot="1" x14ac:dyDescent="0.25">
      <c r="B117" s="460"/>
      <c r="C117" s="138" t="s">
        <v>508</v>
      </c>
      <c r="D117" s="140" t="s">
        <v>509</v>
      </c>
      <c r="E117" s="275" t="s">
        <v>505</v>
      </c>
      <c r="F117" s="9"/>
    </row>
    <row r="118" spans="2:6" ht="25.15" customHeight="1" x14ac:dyDescent="0.2">
      <c r="B118" s="457" t="s">
        <v>510</v>
      </c>
      <c r="C118" s="134">
        <v>1.1000000000000001</v>
      </c>
      <c r="D118" s="135" t="s">
        <v>375</v>
      </c>
      <c r="E118" s="206" t="s">
        <v>511</v>
      </c>
      <c r="F118" s="9"/>
    </row>
    <row r="119" spans="2:6" ht="20.100000000000001" customHeight="1" x14ac:dyDescent="0.2">
      <c r="B119" s="458"/>
      <c r="C119" s="468" t="s">
        <v>512</v>
      </c>
      <c r="D119" s="475" t="s">
        <v>513</v>
      </c>
      <c r="E119" s="272" t="s">
        <v>514</v>
      </c>
      <c r="F119" s="9"/>
    </row>
    <row r="120" spans="2:6" ht="20.100000000000001" customHeight="1" x14ac:dyDescent="0.2">
      <c r="B120" s="461"/>
      <c r="C120" s="474"/>
      <c r="D120" s="476"/>
      <c r="E120" s="276" t="s">
        <v>515</v>
      </c>
      <c r="F120" s="9"/>
    </row>
    <row r="121" spans="2:6" ht="20.100000000000001" customHeight="1" x14ac:dyDescent="0.2">
      <c r="B121" s="461"/>
      <c r="C121" s="473"/>
      <c r="D121" s="471"/>
      <c r="E121" s="265" t="s">
        <v>312</v>
      </c>
      <c r="F121" s="9"/>
    </row>
    <row r="122" spans="2:6" ht="58.5" customHeight="1" thickBot="1" x14ac:dyDescent="0.25">
      <c r="B122" s="461"/>
      <c r="C122" s="132" t="s">
        <v>516</v>
      </c>
      <c r="D122" s="132" t="s">
        <v>516</v>
      </c>
      <c r="E122" s="133" t="s">
        <v>517</v>
      </c>
      <c r="F122" s="9"/>
    </row>
    <row r="123" spans="2:6" ht="25.15" customHeight="1" x14ac:dyDescent="0.2">
      <c r="B123" s="459" t="s">
        <v>518</v>
      </c>
      <c r="C123" s="136">
        <v>1.1000000000000001</v>
      </c>
      <c r="D123" s="137" t="s">
        <v>375</v>
      </c>
      <c r="E123" s="248" t="s">
        <v>677</v>
      </c>
      <c r="F123" s="9"/>
    </row>
    <row r="124" spans="2:6" ht="25.15" customHeight="1" thickBot="1" x14ac:dyDescent="0.25">
      <c r="B124" s="460"/>
      <c r="C124" s="138" t="s">
        <v>519</v>
      </c>
      <c r="D124" s="140" t="s">
        <v>520</v>
      </c>
      <c r="E124" s="274" t="s">
        <v>521</v>
      </c>
      <c r="F124" s="9"/>
    </row>
    <row r="125" spans="2:6" ht="54.95" customHeight="1" thickBot="1" x14ac:dyDescent="0.25">
      <c r="B125" s="233" t="s">
        <v>522</v>
      </c>
      <c r="C125" s="134">
        <v>1.1000000000000001</v>
      </c>
      <c r="D125" s="135" t="s">
        <v>375</v>
      </c>
      <c r="E125" s="135" t="s">
        <v>523</v>
      </c>
      <c r="F125" s="9"/>
    </row>
    <row r="126" spans="2:6" ht="35.1" customHeight="1" x14ac:dyDescent="0.2">
      <c r="B126" s="459" t="s">
        <v>524</v>
      </c>
      <c r="C126" s="136">
        <v>1.1000000000000001</v>
      </c>
      <c r="D126" s="137" t="s">
        <v>375</v>
      </c>
      <c r="E126" s="245" t="s">
        <v>394</v>
      </c>
      <c r="F126" s="9"/>
    </row>
    <row r="127" spans="2:6" ht="35.1" customHeight="1" thickBot="1" x14ac:dyDescent="0.25">
      <c r="B127" s="460"/>
      <c r="C127" s="138" t="s">
        <v>525</v>
      </c>
      <c r="D127" s="140" t="s">
        <v>526</v>
      </c>
      <c r="E127" s="141" t="s">
        <v>459</v>
      </c>
      <c r="F127" s="9"/>
    </row>
    <row r="128" spans="2:6" ht="25.15" customHeight="1" x14ac:dyDescent="0.2">
      <c r="B128" s="457" t="s">
        <v>527</v>
      </c>
      <c r="C128" s="134">
        <v>1.1000000000000001</v>
      </c>
      <c r="D128" s="135" t="s">
        <v>375</v>
      </c>
      <c r="E128" s="245" t="s">
        <v>394</v>
      </c>
      <c r="F128" s="9"/>
    </row>
    <row r="129" spans="2:6" ht="35.1" customHeight="1" thickBot="1" x14ac:dyDescent="0.25">
      <c r="B129" s="461"/>
      <c r="C129" s="132" t="s">
        <v>528</v>
      </c>
      <c r="D129" s="133" t="s">
        <v>529</v>
      </c>
      <c r="E129" s="141" t="s">
        <v>459</v>
      </c>
      <c r="F129" s="9"/>
    </row>
    <row r="130" spans="2:6" ht="20.100000000000001" customHeight="1" x14ac:dyDescent="0.2">
      <c r="B130" s="459" t="s">
        <v>530</v>
      </c>
      <c r="C130" s="472">
        <v>1.1000000000000001</v>
      </c>
      <c r="D130" s="470" t="s">
        <v>375</v>
      </c>
      <c r="E130" s="267" t="s">
        <v>531</v>
      </c>
      <c r="F130" s="9"/>
    </row>
    <row r="131" spans="2:6" ht="20.100000000000001" customHeight="1" x14ac:dyDescent="0.2">
      <c r="B131" s="462"/>
      <c r="C131" s="473"/>
      <c r="D131" s="471"/>
      <c r="E131" s="265" t="s">
        <v>511</v>
      </c>
      <c r="F131" s="9"/>
    </row>
    <row r="132" spans="2:6" ht="25.15" customHeight="1" thickBot="1" x14ac:dyDescent="0.25">
      <c r="B132" s="460"/>
      <c r="C132" s="138" t="s">
        <v>532</v>
      </c>
      <c r="D132" s="140" t="s">
        <v>533</v>
      </c>
      <c r="E132" s="141" t="s">
        <v>459</v>
      </c>
      <c r="F132" s="9"/>
    </row>
    <row r="133" spans="2:6" ht="25.15" customHeight="1" x14ac:dyDescent="0.2">
      <c r="B133" s="457" t="s">
        <v>534</v>
      </c>
      <c r="C133" s="134">
        <v>1.1000000000000001</v>
      </c>
      <c r="D133" s="135" t="s">
        <v>375</v>
      </c>
      <c r="E133" s="206" t="s">
        <v>511</v>
      </c>
      <c r="F133" s="9"/>
    </row>
    <row r="134" spans="2:6" ht="35.1" customHeight="1" thickBot="1" x14ac:dyDescent="0.25">
      <c r="B134" s="458"/>
      <c r="C134" s="128" t="s">
        <v>535</v>
      </c>
      <c r="D134" s="126" t="s">
        <v>536</v>
      </c>
      <c r="E134" s="206" t="s">
        <v>511</v>
      </c>
      <c r="F134" s="9"/>
    </row>
    <row r="135" spans="2:6" ht="129.94999999999999" customHeight="1" x14ac:dyDescent="0.2">
      <c r="B135" s="459" t="s">
        <v>537</v>
      </c>
      <c r="C135" s="136">
        <v>1.1000000000000001</v>
      </c>
      <c r="D135" s="137" t="s">
        <v>375</v>
      </c>
      <c r="E135" s="245" t="s">
        <v>538</v>
      </c>
      <c r="F135" s="9"/>
    </row>
    <row r="136" spans="2:6" ht="35.1" customHeight="1" x14ac:dyDescent="0.2">
      <c r="B136" s="458"/>
      <c r="C136" s="128" t="s">
        <v>539</v>
      </c>
      <c r="D136" s="126" t="s">
        <v>540</v>
      </c>
      <c r="E136" s="126" t="s">
        <v>541</v>
      </c>
      <c r="F136" s="9"/>
    </row>
    <row r="137" spans="2:6" ht="25.15" customHeight="1" thickBot="1" x14ac:dyDescent="0.25">
      <c r="B137" s="460"/>
      <c r="C137" s="138" t="s">
        <v>542</v>
      </c>
      <c r="D137" s="140" t="s">
        <v>543</v>
      </c>
      <c r="E137" s="141" t="s">
        <v>459</v>
      </c>
      <c r="F137" s="9"/>
    </row>
    <row r="138" spans="2:6" ht="35.1" customHeight="1" thickBot="1" x14ac:dyDescent="0.25">
      <c r="B138" s="268" t="s">
        <v>544</v>
      </c>
      <c r="C138" s="132" t="s">
        <v>545</v>
      </c>
      <c r="D138" s="133" t="s">
        <v>546</v>
      </c>
      <c r="E138" s="133" t="s">
        <v>547</v>
      </c>
      <c r="F138" s="9"/>
    </row>
    <row r="139" spans="2:6" ht="35.1" customHeight="1" x14ac:dyDescent="0.2">
      <c r="B139" s="482" t="s">
        <v>548</v>
      </c>
      <c r="C139" s="136" t="s">
        <v>549</v>
      </c>
      <c r="D139" s="137" t="s">
        <v>550</v>
      </c>
      <c r="E139" s="389" t="s">
        <v>551</v>
      </c>
      <c r="F139" s="9"/>
    </row>
    <row r="140" spans="2:6" ht="35.1" customHeight="1" thickBot="1" x14ac:dyDescent="0.25">
      <c r="B140" s="483"/>
      <c r="C140" s="138" t="s">
        <v>552</v>
      </c>
      <c r="D140" s="140" t="s">
        <v>553</v>
      </c>
      <c r="E140" s="140" t="s">
        <v>554</v>
      </c>
      <c r="F140" s="9"/>
    </row>
    <row r="141" spans="2:6" ht="35.1" customHeight="1" x14ac:dyDescent="0.2">
      <c r="B141" s="459" t="s">
        <v>555</v>
      </c>
      <c r="C141" s="136">
        <v>1.1000000000000001</v>
      </c>
      <c r="D141" s="137" t="s">
        <v>375</v>
      </c>
      <c r="E141" s="248" t="s">
        <v>556</v>
      </c>
      <c r="F141" s="9"/>
    </row>
    <row r="142" spans="2:6" ht="35.1" customHeight="1" thickBot="1" x14ac:dyDescent="0.25">
      <c r="B142" s="460"/>
      <c r="C142" s="138" t="s">
        <v>557</v>
      </c>
      <c r="D142" s="140" t="s">
        <v>558</v>
      </c>
      <c r="E142" s="390" t="s">
        <v>668</v>
      </c>
      <c r="F142" s="9"/>
    </row>
    <row r="143" spans="2:6" x14ac:dyDescent="0.2">
      <c r="B143" s="48"/>
      <c r="C143" s="52"/>
      <c r="E143" s="47"/>
      <c r="F143" s="47"/>
    </row>
    <row r="144" spans="2:6" x14ac:dyDescent="0.2">
      <c r="B144" s="48"/>
      <c r="C144" s="52"/>
      <c r="E144" s="47"/>
      <c r="F144" s="47"/>
    </row>
    <row r="145" spans="2:6" x14ac:dyDescent="0.2">
      <c r="B145" s="48"/>
      <c r="C145" s="52"/>
      <c r="E145" s="47"/>
      <c r="F145" s="47"/>
    </row>
    <row r="146" spans="2:6" x14ac:dyDescent="0.2">
      <c r="B146" s="48"/>
      <c r="C146" s="52"/>
      <c r="E146" s="47"/>
      <c r="F146" s="47"/>
    </row>
    <row r="147" spans="2:6" x14ac:dyDescent="0.2">
      <c r="B147" s="48"/>
      <c r="C147" s="52"/>
      <c r="E147" s="47"/>
      <c r="F147" s="47"/>
    </row>
    <row r="148" spans="2:6" x14ac:dyDescent="0.2">
      <c r="B148" s="48"/>
      <c r="C148" s="52"/>
      <c r="E148" s="47"/>
      <c r="F148" s="47"/>
    </row>
    <row r="149" spans="2:6" x14ac:dyDescent="0.2">
      <c r="B149" s="48"/>
      <c r="C149" s="52"/>
      <c r="E149" s="47"/>
      <c r="F149" s="47"/>
    </row>
    <row r="150" spans="2:6" x14ac:dyDescent="0.2">
      <c r="B150" s="48"/>
      <c r="C150" s="52"/>
      <c r="E150" s="47"/>
      <c r="F150" s="47"/>
    </row>
    <row r="151" spans="2:6" x14ac:dyDescent="0.2">
      <c r="B151" s="48"/>
      <c r="C151" s="52"/>
      <c r="E151" s="47"/>
      <c r="F151" s="47"/>
    </row>
    <row r="152" spans="2:6" x14ac:dyDescent="0.2">
      <c r="B152" s="48"/>
      <c r="C152" s="52"/>
      <c r="E152" s="47"/>
      <c r="F152" s="47"/>
    </row>
    <row r="153" spans="2:6" x14ac:dyDescent="0.2">
      <c r="B153" s="48"/>
      <c r="C153" s="52"/>
      <c r="E153" s="47"/>
      <c r="F153" s="47"/>
    </row>
    <row r="154" spans="2:6" x14ac:dyDescent="0.2">
      <c r="B154" s="48"/>
      <c r="C154" s="52"/>
      <c r="E154" s="47"/>
      <c r="F154" s="47"/>
    </row>
    <row r="155" spans="2:6" x14ac:dyDescent="0.2">
      <c r="B155" s="48"/>
      <c r="C155" s="52"/>
      <c r="E155" s="47"/>
      <c r="F155" s="47"/>
    </row>
    <row r="156" spans="2:6" x14ac:dyDescent="0.2">
      <c r="B156" s="48"/>
      <c r="C156" s="52"/>
      <c r="E156" s="47"/>
      <c r="F156" s="47"/>
    </row>
    <row r="157" spans="2:6" x14ac:dyDescent="0.2">
      <c r="B157" s="48"/>
      <c r="C157" s="52"/>
      <c r="E157" s="47"/>
      <c r="F157" s="47"/>
    </row>
    <row r="158" spans="2:6" x14ac:dyDescent="0.2">
      <c r="B158" s="48"/>
      <c r="C158" s="52"/>
      <c r="E158" s="47"/>
      <c r="F158" s="47"/>
    </row>
    <row r="159" spans="2:6" x14ac:dyDescent="0.2">
      <c r="B159" s="48"/>
      <c r="C159" s="52"/>
      <c r="E159" s="47"/>
      <c r="F159" s="47"/>
    </row>
    <row r="160" spans="2:6" x14ac:dyDescent="0.2">
      <c r="B160" s="48"/>
      <c r="C160" s="52"/>
      <c r="E160" s="47"/>
      <c r="F160" s="47"/>
    </row>
    <row r="161" spans="2:6" x14ac:dyDescent="0.2">
      <c r="B161" s="48"/>
      <c r="C161" s="52"/>
      <c r="E161" s="47"/>
      <c r="F161" s="47"/>
    </row>
    <row r="162" spans="2:6" x14ac:dyDescent="0.2">
      <c r="B162" s="48"/>
      <c r="C162" s="52"/>
      <c r="E162" s="47"/>
      <c r="F162" s="47"/>
    </row>
    <row r="163" spans="2:6" x14ac:dyDescent="0.2">
      <c r="B163" s="48"/>
      <c r="C163" s="52"/>
      <c r="E163" s="47"/>
      <c r="F163" s="47"/>
    </row>
    <row r="164" spans="2:6" x14ac:dyDescent="0.2">
      <c r="B164" s="48"/>
      <c r="C164" s="52"/>
      <c r="E164" s="47"/>
      <c r="F164" s="47"/>
    </row>
    <row r="165" spans="2:6" x14ac:dyDescent="0.2">
      <c r="B165" s="48"/>
      <c r="C165" s="52"/>
      <c r="E165" s="47"/>
      <c r="F165" s="47"/>
    </row>
    <row r="166" spans="2:6" x14ac:dyDescent="0.2">
      <c r="B166" s="48"/>
      <c r="C166" s="52"/>
      <c r="E166" s="47"/>
      <c r="F166" s="47"/>
    </row>
    <row r="167" spans="2:6" x14ac:dyDescent="0.2">
      <c r="B167" s="48"/>
      <c r="C167" s="52"/>
      <c r="E167" s="47"/>
      <c r="F167" s="47"/>
    </row>
    <row r="168" spans="2:6" x14ac:dyDescent="0.2">
      <c r="B168" s="48"/>
      <c r="C168" s="52"/>
      <c r="E168" s="47"/>
      <c r="F168" s="47"/>
    </row>
    <row r="169" spans="2:6" x14ac:dyDescent="0.2">
      <c r="B169" s="48"/>
      <c r="C169" s="52"/>
      <c r="E169" s="47"/>
      <c r="F169" s="47"/>
    </row>
    <row r="170" spans="2:6" x14ac:dyDescent="0.2">
      <c r="B170" s="48"/>
      <c r="C170" s="52"/>
      <c r="E170" s="47"/>
      <c r="F170" s="47"/>
    </row>
    <row r="171" spans="2:6" x14ac:dyDescent="0.2">
      <c r="B171" s="48"/>
      <c r="C171" s="52"/>
      <c r="E171" s="47"/>
      <c r="F171" s="47"/>
    </row>
    <row r="172" spans="2:6" x14ac:dyDescent="0.2">
      <c r="B172" s="48"/>
      <c r="C172" s="52"/>
      <c r="E172" s="47"/>
      <c r="F172" s="47"/>
    </row>
    <row r="173" spans="2:6" x14ac:dyDescent="0.2">
      <c r="B173" s="48"/>
      <c r="C173" s="52"/>
      <c r="E173" s="47"/>
      <c r="F173" s="47"/>
    </row>
    <row r="174" spans="2:6" x14ac:dyDescent="0.2">
      <c r="B174" s="48"/>
      <c r="C174" s="52"/>
      <c r="E174" s="47"/>
      <c r="F174" s="47"/>
    </row>
    <row r="175" spans="2:6" x14ac:dyDescent="0.2">
      <c r="B175" s="48"/>
      <c r="C175" s="52"/>
      <c r="E175" s="47"/>
      <c r="F175" s="47"/>
    </row>
    <row r="176" spans="2:6" x14ac:dyDescent="0.2">
      <c r="B176" s="48"/>
      <c r="C176" s="52"/>
      <c r="E176" s="47"/>
      <c r="F176" s="47"/>
    </row>
    <row r="177" spans="2:6" x14ac:dyDescent="0.2">
      <c r="B177" s="48"/>
      <c r="C177" s="52"/>
      <c r="E177" s="47"/>
      <c r="F177" s="47"/>
    </row>
    <row r="178" spans="2:6" x14ac:dyDescent="0.2">
      <c r="B178" s="48"/>
      <c r="C178" s="52"/>
      <c r="E178" s="47"/>
      <c r="F178" s="47"/>
    </row>
    <row r="179" spans="2:6" x14ac:dyDescent="0.2">
      <c r="B179" s="48"/>
      <c r="C179" s="52"/>
      <c r="E179" s="47"/>
      <c r="F179" s="47"/>
    </row>
    <row r="180" spans="2:6" x14ac:dyDescent="0.2">
      <c r="B180" s="48"/>
      <c r="C180" s="52"/>
      <c r="E180" s="47"/>
      <c r="F180" s="47"/>
    </row>
    <row r="181" spans="2:6" x14ac:dyDescent="0.2">
      <c r="B181" s="48"/>
      <c r="C181" s="52"/>
      <c r="E181" s="47"/>
      <c r="F181" s="47"/>
    </row>
    <row r="182" spans="2:6" x14ac:dyDescent="0.2">
      <c r="B182" s="48"/>
      <c r="C182" s="52"/>
      <c r="E182" s="47"/>
      <c r="F182" s="47"/>
    </row>
    <row r="183" spans="2:6" x14ac:dyDescent="0.2">
      <c r="B183" s="48"/>
      <c r="C183" s="52"/>
      <c r="E183" s="47"/>
      <c r="F183" s="47"/>
    </row>
    <row r="184" spans="2:6" x14ac:dyDescent="0.2">
      <c r="B184" s="48"/>
      <c r="C184" s="52"/>
      <c r="E184" s="47"/>
      <c r="F184" s="47"/>
    </row>
    <row r="185" spans="2:6" x14ac:dyDescent="0.2">
      <c r="B185" s="48"/>
      <c r="C185" s="52"/>
      <c r="E185" s="47"/>
      <c r="F185" s="47"/>
    </row>
    <row r="186" spans="2:6" x14ac:dyDescent="0.2">
      <c r="B186" s="48"/>
      <c r="C186" s="52"/>
      <c r="E186" s="47"/>
      <c r="F186" s="47"/>
    </row>
    <row r="187" spans="2:6" x14ac:dyDescent="0.2">
      <c r="B187" s="48"/>
      <c r="C187" s="52"/>
      <c r="E187" s="47"/>
      <c r="F187" s="47"/>
    </row>
    <row r="188" spans="2:6" x14ac:dyDescent="0.2">
      <c r="B188" s="48"/>
      <c r="C188" s="52"/>
      <c r="E188" s="47"/>
      <c r="F188" s="47"/>
    </row>
    <row r="189" spans="2:6" x14ac:dyDescent="0.2">
      <c r="B189" s="48"/>
      <c r="C189" s="52"/>
      <c r="E189" s="47"/>
      <c r="F189" s="47"/>
    </row>
    <row r="190" spans="2:6" x14ac:dyDescent="0.2">
      <c r="B190" s="48"/>
      <c r="C190" s="52"/>
      <c r="E190" s="47"/>
      <c r="F190" s="47"/>
    </row>
    <row r="191" spans="2:6" x14ac:dyDescent="0.2">
      <c r="B191" s="48"/>
      <c r="C191" s="52"/>
      <c r="E191" s="47"/>
      <c r="F191" s="47"/>
    </row>
    <row r="192" spans="2:6" x14ac:dyDescent="0.2">
      <c r="B192" s="48"/>
      <c r="C192" s="52"/>
      <c r="E192" s="47"/>
      <c r="F192" s="47"/>
    </row>
    <row r="193" spans="2:6" x14ac:dyDescent="0.2">
      <c r="B193" s="48"/>
      <c r="C193" s="52"/>
      <c r="E193" s="47"/>
      <c r="F193" s="47"/>
    </row>
    <row r="194" spans="2:6" x14ac:dyDescent="0.2">
      <c r="B194" s="48"/>
      <c r="C194" s="52"/>
      <c r="E194" s="47"/>
      <c r="F194" s="47"/>
    </row>
    <row r="195" spans="2:6" x14ac:dyDescent="0.2">
      <c r="B195" s="48"/>
      <c r="C195" s="52"/>
      <c r="E195" s="47"/>
      <c r="F195" s="47"/>
    </row>
    <row r="196" spans="2:6" x14ac:dyDescent="0.2">
      <c r="B196" s="48"/>
      <c r="C196" s="52"/>
      <c r="E196" s="47"/>
      <c r="F196" s="47"/>
    </row>
    <row r="197" spans="2:6" x14ac:dyDescent="0.2">
      <c r="B197" s="48"/>
      <c r="C197" s="52"/>
      <c r="E197" s="47"/>
      <c r="F197" s="47"/>
    </row>
    <row r="198" spans="2:6" x14ac:dyDescent="0.2">
      <c r="B198" s="48"/>
      <c r="C198" s="52"/>
      <c r="E198" s="47"/>
      <c r="F198" s="47"/>
    </row>
    <row r="199" spans="2:6" x14ac:dyDescent="0.2">
      <c r="B199" s="48"/>
      <c r="C199" s="52"/>
      <c r="E199" s="47"/>
      <c r="F199" s="47"/>
    </row>
    <row r="200" spans="2:6" x14ac:dyDescent="0.2">
      <c r="B200" s="48"/>
      <c r="C200" s="52"/>
      <c r="E200" s="47"/>
      <c r="F200" s="47"/>
    </row>
    <row r="201" spans="2:6" x14ac:dyDescent="0.2">
      <c r="B201" s="48"/>
      <c r="C201" s="52"/>
      <c r="E201" s="47"/>
      <c r="F201" s="47"/>
    </row>
    <row r="202" spans="2:6" x14ac:dyDescent="0.2">
      <c r="B202" s="48"/>
      <c r="C202" s="52"/>
      <c r="E202" s="47"/>
      <c r="F202" s="47"/>
    </row>
    <row r="203" spans="2:6" x14ac:dyDescent="0.2">
      <c r="B203" s="48"/>
      <c r="C203" s="52"/>
      <c r="E203" s="47"/>
      <c r="F203" s="47"/>
    </row>
    <row r="204" spans="2:6" x14ac:dyDescent="0.2">
      <c r="B204" s="48"/>
      <c r="C204" s="52"/>
      <c r="E204" s="47"/>
      <c r="F204" s="47"/>
    </row>
    <row r="205" spans="2:6" x14ac:dyDescent="0.2">
      <c r="B205" s="48"/>
      <c r="C205" s="52"/>
      <c r="E205" s="47"/>
      <c r="F205" s="47"/>
    </row>
    <row r="206" spans="2:6" x14ac:dyDescent="0.2">
      <c r="B206" s="48"/>
      <c r="C206" s="52"/>
      <c r="E206" s="47"/>
      <c r="F206" s="47"/>
    </row>
    <row r="207" spans="2:6" x14ac:dyDescent="0.2">
      <c r="B207" s="48"/>
      <c r="C207" s="52"/>
      <c r="E207" s="47"/>
      <c r="F207" s="47"/>
    </row>
    <row r="208" spans="2:6" x14ac:dyDescent="0.2">
      <c r="B208" s="48"/>
      <c r="C208" s="52"/>
      <c r="E208" s="47"/>
      <c r="F208" s="47"/>
    </row>
    <row r="209" spans="2:6" x14ac:dyDescent="0.2">
      <c r="B209" s="48"/>
      <c r="C209" s="52"/>
      <c r="E209" s="47"/>
      <c r="F209" s="47"/>
    </row>
    <row r="210" spans="2:6" x14ac:dyDescent="0.2">
      <c r="B210" s="48"/>
      <c r="C210" s="52"/>
      <c r="E210" s="47"/>
      <c r="F210" s="47"/>
    </row>
    <row r="211" spans="2:6" x14ac:dyDescent="0.2">
      <c r="B211" s="48"/>
      <c r="C211" s="52"/>
      <c r="E211" s="47"/>
      <c r="F211" s="47"/>
    </row>
    <row r="212" spans="2:6" x14ac:dyDescent="0.2">
      <c r="B212" s="48"/>
      <c r="C212" s="52"/>
      <c r="E212" s="47"/>
      <c r="F212" s="47"/>
    </row>
    <row r="213" spans="2:6" x14ac:dyDescent="0.2">
      <c r="B213" s="48"/>
      <c r="C213" s="52"/>
      <c r="E213" s="47"/>
      <c r="F213" s="47"/>
    </row>
    <row r="214" spans="2:6" x14ac:dyDescent="0.2">
      <c r="B214" s="48"/>
      <c r="C214" s="52"/>
      <c r="E214" s="47"/>
      <c r="F214" s="47"/>
    </row>
    <row r="215" spans="2:6" x14ac:dyDescent="0.2">
      <c r="B215" s="48"/>
      <c r="C215" s="52"/>
      <c r="E215" s="47"/>
      <c r="F215" s="47"/>
    </row>
    <row r="216" spans="2:6" x14ac:dyDescent="0.2">
      <c r="B216" s="48"/>
      <c r="C216" s="52"/>
      <c r="E216" s="47"/>
      <c r="F216" s="47"/>
    </row>
    <row r="217" spans="2:6" x14ac:dyDescent="0.2">
      <c r="B217" s="48"/>
      <c r="C217" s="52"/>
      <c r="E217" s="47"/>
      <c r="F217" s="47"/>
    </row>
    <row r="218" spans="2:6" x14ac:dyDescent="0.2">
      <c r="B218" s="48"/>
      <c r="C218" s="52"/>
      <c r="E218" s="47"/>
      <c r="F218" s="47"/>
    </row>
    <row r="219" spans="2:6" x14ac:dyDescent="0.2">
      <c r="B219" s="48"/>
      <c r="C219" s="52"/>
      <c r="E219" s="47"/>
      <c r="F219" s="47"/>
    </row>
    <row r="220" spans="2:6" x14ac:dyDescent="0.2">
      <c r="B220" s="48"/>
      <c r="C220" s="52"/>
      <c r="E220" s="47"/>
      <c r="F220" s="47"/>
    </row>
    <row r="221" spans="2:6" x14ac:dyDescent="0.2">
      <c r="B221" s="48"/>
      <c r="C221" s="52"/>
      <c r="E221" s="47"/>
      <c r="F221" s="47"/>
    </row>
    <row r="222" spans="2:6" x14ac:dyDescent="0.2">
      <c r="B222" s="48"/>
      <c r="C222" s="52"/>
      <c r="E222" s="47"/>
      <c r="F222" s="47"/>
    </row>
    <row r="223" spans="2:6" x14ac:dyDescent="0.2">
      <c r="B223" s="48"/>
      <c r="C223" s="52"/>
      <c r="E223" s="47"/>
      <c r="F223" s="47"/>
    </row>
    <row r="224" spans="2:6" x14ac:dyDescent="0.2">
      <c r="B224" s="48"/>
      <c r="C224" s="52"/>
      <c r="E224" s="47"/>
      <c r="F224" s="47"/>
    </row>
    <row r="225" spans="2:6" x14ac:dyDescent="0.2">
      <c r="B225" s="48"/>
      <c r="C225" s="52"/>
      <c r="E225" s="47"/>
      <c r="F225" s="47"/>
    </row>
    <row r="226" spans="2:6" x14ac:dyDescent="0.2">
      <c r="B226" s="48"/>
      <c r="C226" s="52"/>
      <c r="E226" s="47"/>
      <c r="F226" s="47"/>
    </row>
    <row r="227" spans="2:6" x14ac:dyDescent="0.2">
      <c r="B227" s="48"/>
      <c r="C227" s="52"/>
      <c r="E227" s="47"/>
      <c r="F227" s="47"/>
    </row>
    <row r="228" spans="2:6" x14ac:dyDescent="0.2">
      <c r="B228" s="48"/>
      <c r="C228" s="52"/>
      <c r="E228" s="47"/>
      <c r="F228" s="47"/>
    </row>
    <row r="229" spans="2:6" x14ac:dyDescent="0.2">
      <c r="B229" s="48"/>
      <c r="C229" s="52"/>
      <c r="E229" s="47"/>
      <c r="F229" s="47"/>
    </row>
    <row r="230" spans="2:6" x14ac:dyDescent="0.2">
      <c r="B230" s="48"/>
      <c r="C230" s="52"/>
      <c r="E230" s="47"/>
      <c r="F230" s="47"/>
    </row>
    <row r="231" spans="2:6" x14ac:dyDescent="0.2">
      <c r="B231" s="48"/>
      <c r="C231" s="52"/>
      <c r="E231" s="47"/>
      <c r="F231" s="47"/>
    </row>
    <row r="232" spans="2:6" x14ac:dyDescent="0.2">
      <c r="B232" s="48"/>
      <c r="C232" s="52"/>
      <c r="E232" s="47"/>
      <c r="F232" s="47"/>
    </row>
    <row r="233" spans="2:6" x14ac:dyDescent="0.2">
      <c r="B233" s="48"/>
      <c r="C233" s="52"/>
      <c r="E233" s="47"/>
      <c r="F233" s="47"/>
    </row>
    <row r="234" spans="2:6" x14ac:dyDescent="0.2">
      <c r="B234" s="48"/>
      <c r="C234" s="52"/>
      <c r="E234" s="47"/>
      <c r="F234" s="47"/>
    </row>
    <row r="235" spans="2:6" x14ac:dyDescent="0.2">
      <c r="B235" s="48"/>
      <c r="C235" s="52"/>
      <c r="E235" s="47"/>
      <c r="F235" s="47"/>
    </row>
    <row r="236" spans="2:6" x14ac:dyDescent="0.2">
      <c r="B236" s="48"/>
      <c r="C236" s="52"/>
      <c r="E236" s="47"/>
      <c r="F236" s="47"/>
    </row>
    <row r="237" spans="2:6" x14ac:dyDescent="0.2">
      <c r="B237" s="48"/>
      <c r="C237" s="52"/>
      <c r="E237" s="47"/>
      <c r="F237" s="47"/>
    </row>
    <row r="238" spans="2:6" x14ac:dyDescent="0.2">
      <c r="B238" s="48"/>
      <c r="C238" s="52"/>
      <c r="E238" s="47"/>
      <c r="F238" s="47"/>
    </row>
    <row r="239" spans="2:6" x14ac:dyDescent="0.2">
      <c r="B239" s="48"/>
      <c r="C239" s="52"/>
      <c r="E239" s="47"/>
      <c r="F239" s="47"/>
    </row>
    <row r="240" spans="2:6" x14ac:dyDescent="0.2">
      <c r="B240" s="48"/>
      <c r="C240" s="52"/>
      <c r="E240" s="47"/>
      <c r="F240" s="47"/>
    </row>
    <row r="241" spans="2:6" x14ac:dyDescent="0.2">
      <c r="B241" s="48"/>
      <c r="C241" s="52"/>
      <c r="E241" s="47"/>
      <c r="F241" s="47"/>
    </row>
    <row r="242" spans="2:6" x14ac:dyDescent="0.2">
      <c r="B242" s="48"/>
      <c r="C242" s="52"/>
      <c r="E242" s="47"/>
      <c r="F242" s="47"/>
    </row>
    <row r="243" spans="2:6" x14ac:dyDescent="0.2">
      <c r="B243" s="48"/>
      <c r="C243" s="52"/>
      <c r="E243" s="47"/>
      <c r="F243" s="47"/>
    </row>
    <row r="244" spans="2:6" x14ac:dyDescent="0.2">
      <c r="B244" s="48"/>
      <c r="C244" s="52"/>
      <c r="E244" s="47"/>
      <c r="F244" s="47"/>
    </row>
    <row r="245" spans="2:6" x14ac:dyDescent="0.2">
      <c r="B245" s="48"/>
      <c r="C245" s="52"/>
      <c r="E245" s="47"/>
      <c r="F245" s="47"/>
    </row>
    <row r="246" spans="2:6" x14ac:dyDescent="0.2">
      <c r="B246" s="48"/>
      <c r="C246" s="52"/>
      <c r="E246" s="47"/>
      <c r="F246" s="47"/>
    </row>
    <row r="247" spans="2:6" x14ac:dyDescent="0.2">
      <c r="B247" s="48"/>
      <c r="C247" s="52"/>
      <c r="E247" s="47"/>
      <c r="F247" s="47"/>
    </row>
    <row r="248" spans="2:6" x14ac:dyDescent="0.2">
      <c r="B248" s="48"/>
      <c r="C248" s="52"/>
      <c r="E248" s="47"/>
      <c r="F248" s="47"/>
    </row>
    <row r="249" spans="2:6" x14ac:dyDescent="0.2">
      <c r="B249" s="48"/>
      <c r="C249" s="52"/>
      <c r="E249" s="47"/>
      <c r="F249" s="47"/>
    </row>
    <row r="250" spans="2:6" x14ac:dyDescent="0.2">
      <c r="B250" s="48"/>
      <c r="C250" s="52"/>
      <c r="E250" s="47"/>
      <c r="F250" s="47"/>
    </row>
    <row r="251" spans="2:6" x14ac:dyDescent="0.2">
      <c r="B251" s="48"/>
      <c r="C251" s="52"/>
      <c r="E251" s="47"/>
      <c r="F251" s="47"/>
    </row>
    <row r="252" spans="2:6" x14ac:dyDescent="0.2">
      <c r="B252" s="48"/>
      <c r="C252" s="52"/>
      <c r="E252" s="47"/>
      <c r="F252" s="47"/>
    </row>
    <row r="253" spans="2:6" x14ac:dyDescent="0.2">
      <c r="B253" s="48"/>
      <c r="C253" s="52"/>
      <c r="E253" s="47"/>
      <c r="F253" s="47"/>
    </row>
    <row r="254" spans="2:6" x14ac:dyDescent="0.2">
      <c r="B254" s="48"/>
      <c r="C254" s="52"/>
      <c r="E254" s="47"/>
      <c r="F254" s="47"/>
    </row>
    <row r="255" spans="2:6" x14ac:dyDescent="0.2">
      <c r="B255" s="48"/>
      <c r="C255" s="52"/>
      <c r="E255" s="47"/>
      <c r="F255" s="47"/>
    </row>
    <row r="256" spans="2:6" x14ac:dyDescent="0.2">
      <c r="B256" s="48"/>
      <c r="C256" s="52"/>
      <c r="E256" s="47"/>
      <c r="F256" s="47"/>
    </row>
    <row r="257" spans="2:6" x14ac:dyDescent="0.2">
      <c r="B257" s="48"/>
      <c r="C257" s="52"/>
      <c r="E257" s="47"/>
      <c r="F257" s="47"/>
    </row>
    <row r="258" spans="2:6" x14ac:dyDescent="0.2">
      <c r="B258" s="48"/>
      <c r="C258" s="52"/>
      <c r="E258" s="47"/>
      <c r="F258" s="47"/>
    </row>
    <row r="259" spans="2:6" x14ac:dyDescent="0.2">
      <c r="B259" s="48"/>
      <c r="C259" s="48"/>
      <c r="E259" s="47"/>
      <c r="F259" s="47"/>
    </row>
    <row r="260" spans="2:6" x14ac:dyDescent="0.2">
      <c r="B260" s="48"/>
      <c r="C260" s="48"/>
      <c r="E260" s="47"/>
      <c r="F260" s="47"/>
    </row>
    <row r="261" spans="2:6" x14ac:dyDescent="0.2">
      <c r="B261" s="48"/>
      <c r="C261" s="48"/>
      <c r="E261" s="47"/>
      <c r="F261" s="47"/>
    </row>
    <row r="262" spans="2:6" x14ac:dyDescent="0.2">
      <c r="B262" s="48"/>
      <c r="C262" s="48"/>
      <c r="E262" s="47"/>
      <c r="F262" s="47"/>
    </row>
    <row r="263" spans="2:6" x14ac:dyDescent="0.2">
      <c r="B263" s="48"/>
      <c r="C263" s="48"/>
      <c r="E263" s="47"/>
      <c r="F263" s="47"/>
    </row>
    <row r="264" spans="2:6" x14ac:dyDescent="0.2">
      <c r="B264" s="48"/>
      <c r="C264" s="48"/>
      <c r="E264" s="47"/>
      <c r="F264" s="47"/>
    </row>
    <row r="265" spans="2:6" x14ac:dyDescent="0.2">
      <c r="B265" s="48"/>
      <c r="C265" s="48"/>
      <c r="E265" s="47"/>
      <c r="F265" s="47"/>
    </row>
    <row r="266" spans="2:6" x14ac:dyDescent="0.2">
      <c r="B266" s="48"/>
      <c r="C266" s="48"/>
      <c r="E266" s="47"/>
      <c r="F266" s="47"/>
    </row>
    <row r="267" spans="2:6" x14ac:dyDescent="0.2">
      <c r="B267" s="48"/>
      <c r="C267" s="48"/>
      <c r="E267" s="47"/>
      <c r="F267" s="47"/>
    </row>
    <row r="268" spans="2:6" x14ac:dyDescent="0.2">
      <c r="B268" s="48"/>
      <c r="C268" s="48"/>
      <c r="E268" s="47"/>
      <c r="F268" s="47"/>
    </row>
    <row r="269" spans="2:6" x14ac:dyDescent="0.2">
      <c r="B269" s="48"/>
      <c r="C269" s="48"/>
      <c r="E269" s="47"/>
      <c r="F269" s="47"/>
    </row>
    <row r="270" spans="2:6" x14ac:dyDescent="0.2">
      <c r="B270" s="48"/>
      <c r="C270" s="48"/>
      <c r="E270" s="47"/>
      <c r="F270" s="47"/>
    </row>
    <row r="271" spans="2:6" x14ac:dyDescent="0.2">
      <c r="B271" s="48"/>
      <c r="C271" s="48"/>
      <c r="E271" s="47"/>
      <c r="F271" s="47"/>
    </row>
    <row r="272" spans="2:6" x14ac:dyDescent="0.2">
      <c r="B272" s="48"/>
      <c r="C272" s="48"/>
      <c r="E272" s="47"/>
      <c r="F272" s="47"/>
    </row>
    <row r="273" spans="2:6" x14ac:dyDescent="0.2">
      <c r="B273" s="48"/>
      <c r="C273" s="48"/>
      <c r="E273" s="47"/>
      <c r="F273" s="47"/>
    </row>
    <row r="274" spans="2:6" x14ac:dyDescent="0.2">
      <c r="B274" s="48"/>
      <c r="C274" s="48"/>
      <c r="E274" s="47"/>
      <c r="F274" s="47"/>
    </row>
    <row r="275" spans="2:6" x14ac:dyDescent="0.2">
      <c r="B275" s="48"/>
      <c r="C275" s="48"/>
      <c r="E275" s="47"/>
      <c r="F275" s="47"/>
    </row>
    <row r="276" spans="2:6" x14ac:dyDescent="0.2">
      <c r="B276" s="48"/>
      <c r="C276" s="48"/>
      <c r="E276" s="47"/>
      <c r="F276" s="47"/>
    </row>
    <row r="277" spans="2:6" x14ac:dyDescent="0.2">
      <c r="B277" s="48"/>
      <c r="C277" s="48"/>
      <c r="E277" s="47"/>
      <c r="F277" s="47"/>
    </row>
    <row r="278" spans="2:6" x14ac:dyDescent="0.2">
      <c r="B278" s="48"/>
      <c r="C278" s="48"/>
      <c r="E278" s="47"/>
      <c r="F278" s="47"/>
    </row>
    <row r="279" spans="2:6" x14ac:dyDescent="0.2">
      <c r="B279" s="48"/>
      <c r="C279" s="48"/>
      <c r="E279" s="47"/>
      <c r="F279" s="47"/>
    </row>
    <row r="280" spans="2:6" x14ac:dyDescent="0.2">
      <c r="B280" s="48"/>
      <c r="C280" s="48"/>
      <c r="E280" s="47"/>
      <c r="F280" s="47"/>
    </row>
    <row r="281" spans="2:6" x14ac:dyDescent="0.2">
      <c r="B281" s="48"/>
      <c r="C281" s="48"/>
      <c r="E281" s="47"/>
      <c r="F281" s="47"/>
    </row>
    <row r="282" spans="2:6" x14ac:dyDescent="0.2">
      <c r="B282" s="48"/>
      <c r="C282" s="48"/>
      <c r="E282" s="47"/>
      <c r="F282" s="47"/>
    </row>
    <row r="283" spans="2:6" x14ac:dyDescent="0.2">
      <c r="B283" s="48"/>
      <c r="C283" s="48"/>
      <c r="E283" s="47"/>
      <c r="F283" s="47"/>
    </row>
    <row r="284" spans="2:6" x14ac:dyDescent="0.2">
      <c r="B284" s="48"/>
      <c r="C284" s="48"/>
      <c r="E284" s="47"/>
      <c r="F284" s="47"/>
    </row>
    <row r="285" spans="2:6" x14ac:dyDescent="0.2">
      <c r="B285" s="48"/>
      <c r="C285" s="48"/>
      <c r="E285" s="47"/>
      <c r="F285" s="47"/>
    </row>
    <row r="286" spans="2:6" x14ac:dyDescent="0.2">
      <c r="B286" s="48"/>
      <c r="C286" s="48"/>
      <c r="E286" s="47"/>
      <c r="F286" s="47"/>
    </row>
    <row r="287" spans="2:6" x14ac:dyDescent="0.2">
      <c r="B287" s="48"/>
      <c r="C287" s="48"/>
      <c r="E287" s="47"/>
      <c r="F287" s="47"/>
    </row>
    <row r="288" spans="2:6" x14ac:dyDescent="0.2">
      <c r="B288" s="48"/>
      <c r="C288" s="48"/>
      <c r="E288" s="47"/>
      <c r="F288" s="47"/>
    </row>
    <row r="289" spans="2:6" x14ac:dyDescent="0.2">
      <c r="B289" s="48"/>
      <c r="C289" s="48"/>
      <c r="E289" s="47"/>
      <c r="F289" s="47"/>
    </row>
    <row r="290" spans="2:6" x14ac:dyDescent="0.2">
      <c r="B290" s="48"/>
      <c r="C290" s="48"/>
      <c r="E290" s="47"/>
      <c r="F290" s="47"/>
    </row>
    <row r="291" spans="2:6" x14ac:dyDescent="0.2">
      <c r="B291" s="48"/>
      <c r="C291" s="48"/>
      <c r="E291" s="47"/>
      <c r="F291" s="47"/>
    </row>
    <row r="292" spans="2:6" x14ac:dyDescent="0.2">
      <c r="B292" s="48"/>
      <c r="C292" s="48"/>
      <c r="E292" s="47"/>
      <c r="F292" s="47"/>
    </row>
    <row r="293" spans="2:6" x14ac:dyDescent="0.2">
      <c r="B293" s="48"/>
      <c r="C293" s="48"/>
      <c r="E293" s="47"/>
      <c r="F293" s="47"/>
    </row>
    <row r="294" spans="2:6" x14ac:dyDescent="0.2">
      <c r="B294" s="48"/>
      <c r="C294" s="48"/>
      <c r="E294" s="47"/>
      <c r="F294" s="47"/>
    </row>
    <row r="295" spans="2:6" x14ac:dyDescent="0.2">
      <c r="B295" s="48"/>
      <c r="C295" s="48"/>
      <c r="E295" s="47"/>
      <c r="F295" s="47"/>
    </row>
    <row r="296" spans="2:6" x14ac:dyDescent="0.2">
      <c r="B296" s="48"/>
      <c r="C296" s="48"/>
      <c r="E296" s="47"/>
      <c r="F296" s="47"/>
    </row>
    <row r="297" spans="2:6" x14ac:dyDescent="0.2">
      <c r="B297" s="48"/>
      <c r="C297" s="48"/>
      <c r="E297" s="47"/>
      <c r="F297" s="47"/>
    </row>
    <row r="298" spans="2:6" x14ac:dyDescent="0.2">
      <c r="B298" s="48"/>
      <c r="C298" s="48"/>
      <c r="E298" s="47"/>
      <c r="F298" s="47"/>
    </row>
    <row r="299" spans="2:6" x14ac:dyDescent="0.2">
      <c r="B299" s="48"/>
      <c r="C299" s="48"/>
      <c r="E299" s="47"/>
      <c r="F299" s="47"/>
    </row>
    <row r="300" spans="2:6" x14ac:dyDescent="0.2">
      <c r="B300" s="48"/>
      <c r="C300" s="48"/>
      <c r="E300" s="47"/>
      <c r="F300" s="47"/>
    </row>
    <row r="301" spans="2:6" x14ac:dyDescent="0.2">
      <c r="B301" s="48"/>
      <c r="C301" s="48"/>
      <c r="E301" s="47"/>
      <c r="F301" s="47"/>
    </row>
    <row r="302" spans="2:6" x14ac:dyDescent="0.2">
      <c r="B302" s="48"/>
      <c r="C302" s="48"/>
      <c r="E302" s="47"/>
      <c r="F302" s="47"/>
    </row>
    <row r="303" spans="2:6" x14ac:dyDescent="0.2">
      <c r="B303" s="48"/>
      <c r="C303" s="48"/>
      <c r="E303" s="47"/>
      <c r="F303" s="47"/>
    </row>
    <row r="304" spans="2:6" x14ac:dyDescent="0.2">
      <c r="B304" s="48"/>
      <c r="C304" s="48"/>
      <c r="E304" s="47"/>
      <c r="F304" s="47"/>
    </row>
    <row r="305" spans="2:6" x14ac:dyDescent="0.2">
      <c r="B305" s="48"/>
      <c r="C305" s="48"/>
      <c r="E305" s="47"/>
      <c r="F305" s="47"/>
    </row>
    <row r="306" spans="2:6" x14ac:dyDescent="0.2">
      <c r="B306" s="48"/>
      <c r="C306" s="48"/>
      <c r="E306" s="47"/>
      <c r="F306" s="47"/>
    </row>
    <row r="307" spans="2:6" x14ac:dyDescent="0.2">
      <c r="B307" s="48"/>
      <c r="C307" s="48"/>
      <c r="E307" s="47"/>
      <c r="F307" s="47"/>
    </row>
    <row r="308" spans="2:6" x14ac:dyDescent="0.2">
      <c r="B308" s="48"/>
      <c r="C308" s="48"/>
      <c r="E308" s="47"/>
      <c r="F308" s="47"/>
    </row>
    <row r="309" spans="2:6" x14ac:dyDescent="0.2">
      <c r="B309" s="48"/>
      <c r="C309" s="48"/>
      <c r="E309" s="47"/>
      <c r="F309" s="47"/>
    </row>
    <row r="310" spans="2:6" x14ac:dyDescent="0.2">
      <c r="B310" s="48"/>
      <c r="C310" s="48"/>
      <c r="E310" s="47"/>
      <c r="F310" s="47"/>
    </row>
    <row r="311" spans="2:6" x14ac:dyDescent="0.2">
      <c r="B311" s="48"/>
      <c r="C311" s="48"/>
      <c r="E311" s="47"/>
      <c r="F311" s="47"/>
    </row>
    <row r="312" spans="2:6" x14ac:dyDescent="0.2">
      <c r="B312" s="48"/>
      <c r="C312" s="48"/>
      <c r="E312" s="47"/>
      <c r="F312" s="47"/>
    </row>
    <row r="313" spans="2:6" x14ac:dyDescent="0.2">
      <c r="B313" s="48"/>
      <c r="C313" s="48"/>
      <c r="E313" s="47"/>
      <c r="F313" s="47"/>
    </row>
    <row r="314" spans="2:6" x14ac:dyDescent="0.2">
      <c r="B314" s="48"/>
      <c r="C314" s="48"/>
      <c r="E314" s="47"/>
      <c r="F314" s="47"/>
    </row>
    <row r="315" spans="2:6" x14ac:dyDescent="0.2">
      <c r="B315" s="48"/>
      <c r="C315" s="48"/>
      <c r="E315" s="47"/>
      <c r="F315" s="47"/>
    </row>
    <row r="316" spans="2:6" x14ac:dyDescent="0.2">
      <c r="B316" s="48"/>
      <c r="C316" s="48"/>
      <c r="E316" s="47"/>
      <c r="F316" s="47"/>
    </row>
    <row r="317" spans="2:6" x14ac:dyDescent="0.2">
      <c r="B317" s="48"/>
      <c r="C317" s="48"/>
      <c r="E317" s="47"/>
      <c r="F317" s="47"/>
    </row>
    <row r="318" spans="2:6" x14ac:dyDescent="0.2">
      <c r="B318" s="48"/>
      <c r="C318" s="48"/>
      <c r="E318" s="47"/>
      <c r="F318" s="47"/>
    </row>
    <row r="319" spans="2:6" x14ac:dyDescent="0.2">
      <c r="B319" s="48"/>
      <c r="C319" s="48"/>
      <c r="E319" s="47"/>
      <c r="F319" s="47"/>
    </row>
    <row r="320" spans="2:6" x14ac:dyDescent="0.2">
      <c r="B320" s="48"/>
      <c r="C320" s="48"/>
      <c r="E320" s="47"/>
      <c r="F320" s="47"/>
    </row>
    <row r="321" spans="2:6" x14ac:dyDescent="0.2">
      <c r="B321" s="48"/>
      <c r="C321" s="48"/>
      <c r="E321" s="47"/>
      <c r="F321" s="47"/>
    </row>
    <row r="322" spans="2:6" x14ac:dyDescent="0.2">
      <c r="B322" s="48"/>
      <c r="C322" s="48"/>
      <c r="E322" s="47"/>
      <c r="F322" s="47"/>
    </row>
    <row r="323" spans="2:6" x14ac:dyDescent="0.2">
      <c r="B323" s="48"/>
      <c r="C323" s="48"/>
      <c r="E323" s="47"/>
      <c r="F323" s="47"/>
    </row>
    <row r="324" spans="2:6" x14ac:dyDescent="0.2">
      <c r="B324" s="48"/>
      <c r="C324" s="48"/>
      <c r="E324" s="47"/>
      <c r="F324" s="47"/>
    </row>
    <row r="325" spans="2:6" x14ac:dyDescent="0.2">
      <c r="B325" s="48"/>
      <c r="C325" s="48"/>
      <c r="E325" s="47"/>
      <c r="F325" s="47"/>
    </row>
    <row r="326" spans="2:6" x14ac:dyDescent="0.2">
      <c r="B326" s="48"/>
      <c r="C326" s="48"/>
      <c r="E326" s="47"/>
      <c r="F326" s="47"/>
    </row>
    <row r="327" spans="2:6" x14ac:dyDescent="0.2">
      <c r="B327" s="48"/>
      <c r="C327" s="48"/>
      <c r="E327" s="47"/>
      <c r="F327" s="47"/>
    </row>
    <row r="328" spans="2:6" x14ac:dyDescent="0.2">
      <c r="B328" s="48"/>
      <c r="C328" s="48"/>
      <c r="E328" s="47"/>
      <c r="F328" s="47"/>
    </row>
    <row r="329" spans="2:6" x14ac:dyDescent="0.2">
      <c r="B329" s="48"/>
      <c r="C329" s="48"/>
      <c r="E329" s="47"/>
      <c r="F329" s="47"/>
    </row>
    <row r="330" spans="2:6" x14ac:dyDescent="0.2">
      <c r="B330" s="48"/>
      <c r="C330" s="48"/>
      <c r="E330" s="47"/>
      <c r="F330" s="47"/>
    </row>
    <row r="331" spans="2:6" x14ac:dyDescent="0.2">
      <c r="B331" s="48"/>
      <c r="C331" s="48"/>
      <c r="E331" s="47"/>
      <c r="F331" s="47"/>
    </row>
    <row r="332" spans="2:6" x14ac:dyDescent="0.2">
      <c r="B332" s="48"/>
      <c r="C332" s="48"/>
      <c r="E332" s="47"/>
      <c r="F332" s="47"/>
    </row>
    <row r="333" spans="2:6" x14ac:dyDescent="0.2">
      <c r="B333" s="48"/>
      <c r="C333" s="48"/>
      <c r="E333" s="47"/>
      <c r="F333" s="47"/>
    </row>
    <row r="334" spans="2:6" x14ac:dyDescent="0.2">
      <c r="B334" s="48"/>
      <c r="C334" s="48"/>
      <c r="E334" s="47"/>
      <c r="F334" s="47"/>
    </row>
    <row r="335" spans="2:6" x14ac:dyDescent="0.2">
      <c r="B335" s="48"/>
      <c r="C335" s="48"/>
      <c r="E335" s="47"/>
      <c r="F335" s="47"/>
    </row>
    <row r="336" spans="2:6" x14ac:dyDescent="0.2">
      <c r="B336" s="48"/>
      <c r="C336" s="48"/>
      <c r="E336" s="47"/>
      <c r="F336" s="47"/>
    </row>
    <row r="337" spans="2:6" x14ac:dyDescent="0.2">
      <c r="B337" s="48"/>
      <c r="C337" s="48"/>
      <c r="E337" s="47"/>
      <c r="F337" s="47"/>
    </row>
    <row r="338" spans="2:6" x14ac:dyDescent="0.2">
      <c r="B338" s="48"/>
      <c r="C338" s="48"/>
      <c r="E338" s="47"/>
      <c r="F338" s="47"/>
    </row>
    <row r="339" spans="2:6" x14ac:dyDescent="0.2">
      <c r="B339" s="48"/>
      <c r="C339" s="48"/>
      <c r="E339" s="47"/>
      <c r="F339" s="47"/>
    </row>
    <row r="340" spans="2:6" x14ac:dyDescent="0.2">
      <c r="B340" s="48"/>
      <c r="C340" s="48"/>
      <c r="E340" s="47"/>
      <c r="F340" s="47"/>
    </row>
    <row r="341" spans="2:6" x14ac:dyDescent="0.2">
      <c r="B341" s="48"/>
      <c r="C341" s="48"/>
      <c r="E341" s="47"/>
      <c r="F341" s="47"/>
    </row>
    <row r="342" spans="2:6" x14ac:dyDescent="0.2">
      <c r="B342" s="48"/>
      <c r="C342" s="48"/>
      <c r="E342" s="47"/>
      <c r="F342" s="47"/>
    </row>
    <row r="343" spans="2:6" x14ac:dyDescent="0.2">
      <c r="B343" s="48"/>
      <c r="C343" s="48"/>
      <c r="E343" s="47"/>
      <c r="F343" s="47"/>
    </row>
    <row r="344" spans="2:6" x14ac:dyDescent="0.2">
      <c r="B344" s="48"/>
      <c r="C344" s="48"/>
      <c r="E344" s="47"/>
      <c r="F344" s="47"/>
    </row>
    <row r="345" spans="2:6" x14ac:dyDescent="0.2">
      <c r="B345" s="48"/>
      <c r="C345" s="48"/>
      <c r="E345" s="47"/>
      <c r="F345" s="47"/>
    </row>
    <row r="346" spans="2:6" x14ac:dyDescent="0.2">
      <c r="B346" s="48"/>
      <c r="C346" s="48"/>
      <c r="E346" s="47"/>
      <c r="F346" s="47"/>
    </row>
    <row r="347" spans="2:6" x14ac:dyDescent="0.2">
      <c r="B347" s="48"/>
      <c r="C347" s="48"/>
      <c r="E347" s="47"/>
      <c r="F347" s="47"/>
    </row>
    <row r="348" spans="2:6" x14ac:dyDescent="0.2">
      <c r="B348" s="48"/>
      <c r="C348" s="48"/>
      <c r="E348" s="47"/>
      <c r="F348" s="47"/>
    </row>
    <row r="349" spans="2:6" x14ac:dyDescent="0.2">
      <c r="B349" s="48"/>
      <c r="C349" s="48"/>
      <c r="E349" s="47"/>
      <c r="F349" s="47"/>
    </row>
    <row r="350" spans="2:6" x14ac:dyDescent="0.2">
      <c r="B350" s="48"/>
      <c r="C350" s="48"/>
      <c r="E350" s="47"/>
      <c r="F350" s="47"/>
    </row>
    <row r="351" spans="2:6" x14ac:dyDescent="0.2">
      <c r="B351" s="48"/>
      <c r="C351" s="48"/>
      <c r="E351" s="47"/>
      <c r="F351" s="47"/>
    </row>
    <row r="352" spans="2:6" x14ac:dyDescent="0.2">
      <c r="B352" s="48"/>
      <c r="C352" s="48"/>
      <c r="E352" s="47"/>
      <c r="F352" s="47"/>
    </row>
    <row r="353" spans="2:6" x14ac:dyDescent="0.2">
      <c r="B353" s="48"/>
      <c r="C353" s="48"/>
      <c r="E353" s="47"/>
      <c r="F353" s="47"/>
    </row>
    <row r="354" spans="2:6" x14ac:dyDescent="0.2">
      <c r="B354" s="48"/>
      <c r="C354" s="48"/>
      <c r="E354" s="47"/>
      <c r="F354" s="47"/>
    </row>
    <row r="355" spans="2:6" x14ac:dyDescent="0.2">
      <c r="B355" s="48"/>
      <c r="C355" s="48"/>
      <c r="E355" s="47"/>
      <c r="F355" s="47"/>
    </row>
    <row r="356" spans="2:6" x14ac:dyDescent="0.2">
      <c r="B356" s="48"/>
      <c r="C356" s="48"/>
      <c r="E356" s="47"/>
      <c r="F356" s="47"/>
    </row>
    <row r="357" spans="2:6" x14ac:dyDescent="0.2">
      <c r="B357" s="48"/>
      <c r="C357" s="48"/>
      <c r="E357" s="47"/>
      <c r="F357" s="47"/>
    </row>
    <row r="358" spans="2:6" x14ac:dyDescent="0.2">
      <c r="B358" s="48"/>
      <c r="C358" s="48"/>
      <c r="E358" s="47"/>
      <c r="F358" s="47"/>
    </row>
    <row r="359" spans="2:6" x14ac:dyDescent="0.2">
      <c r="B359" s="48"/>
      <c r="C359" s="48"/>
      <c r="E359" s="47"/>
      <c r="F359" s="47"/>
    </row>
    <row r="360" spans="2:6" x14ac:dyDescent="0.2">
      <c r="B360" s="48"/>
      <c r="C360" s="48"/>
      <c r="E360" s="47"/>
      <c r="F360" s="47"/>
    </row>
    <row r="361" spans="2:6" x14ac:dyDescent="0.2">
      <c r="B361" s="48"/>
      <c r="C361" s="48"/>
      <c r="E361" s="47"/>
      <c r="F361" s="47"/>
    </row>
    <row r="362" spans="2:6" x14ac:dyDescent="0.2">
      <c r="B362" s="48"/>
      <c r="C362" s="48"/>
      <c r="E362" s="47"/>
      <c r="F362" s="47"/>
    </row>
    <row r="363" spans="2:6" x14ac:dyDescent="0.2">
      <c r="B363" s="48"/>
      <c r="C363" s="48"/>
      <c r="E363" s="47"/>
      <c r="F363" s="47"/>
    </row>
    <row r="364" spans="2:6" x14ac:dyDescent="0.2">
      <c r="B364" s="48"/>
      <c r="C364" s="48"/>
      <c r="E364" s="47"/>
      <c r="F364" s="47"/>
    </row>
    <row r="365" spans="2:6" x14ac:dyDescent="0.2">
      <c r="B365" s="48"/>
      <c r="C365" s="48"/>
      <c r="E365" s="47"/>
      <c r="F365" s="47"/>
    </row>
    <row r="366" spans="2:6" x14ac:dyDescent="0.2">
      <c r="B366" s="48"/>
      <c r="C366" s="48"/>
      <c r="E366" s="47"/>
      <c r="F366" s="47"/>
    </row>
    <row r="367" spans="2:6" x14ac:dyDescent="0.2">
      <c r="B367" s="48"/>
      <c r="C367" s="48"/>
      <c r="E367" s="47"/>
      <c r="F367" s="47"/>
    </row>
    <row r="368" spans="2:6" x14ac:dyDescent="0.2">
      <c r="B368" s="48"/>
      <c r="C368" s="48"/>
      <c r="E368" s="47"/>
      <c r="F368" s="47"/>
    </row>
    <row r="369" spans="2:6" x14ac:dyDescent="0.2">
      <c r="B369" s="48"/>
      <c r="C369" s="48"/>
      <c r="E369" s="47"/>
      <c r="F369" s="47"/>
    </row>
    <row r="370" spans="2:6" x14ac:dyDescent="0.2">
      <c r="B370" s="48"/>
      <c r="C370" s="48"/>
      <c r="E370" s="47"/>
      <c r="F370" s="47"/>
    </row>
    <row r="371" spans="2:6" x14ac:dyDescent="0.2">
      <c r="B371" s="48"/>
      <c r="C371" s="48"/>
      <c r="E371" s="47"/>
      <c r="F371" s="47"/>
    </row>
    <row r="372" spans="2:6" x14ac:dyDescent="0.2">
      <c r="B372" s="48"/>
      <c r="C372" s="48"/>
      <c r="E372" s="47"/>
      <c r="F372" s="47"/>
    </row>
    <row r="373" spans="2:6" x14ac:dyDescent="0.2">
      <c r="B373" s="48"/>
      <c r="C373" s="48"/>
      <c r="E373" s="47"/>
      <c r="F373" s="47"/>
    </row>
    <row r="374" spans="2:6" x14ac:dyDescent="0.2">
      <c r="B374" s="48"/>
      <c r="C374" s="48"/>
      <c r="E374" s="47"/>
      <c r="F374" s="47"/>
    </row>
    <row r="375" spans="2:6" x14ac:dyDescent="0.2">
      <c r="B375" s="48"/>
      <c r="C375" s="48"/>
      <c r="E375" s="47"/>
      <c r="F375" s="47"/>
    </row>
    <row r="376" spans="2:6" x14ac:dyDescent="0.2">
      <c r="B376" s="48"/>
      <c r="C376" s="48"/>
      <c r="E376" s="47"/>
      <c r="F376" s="47"/>
    </row>
    <row r="377" spans="2:6" x14ac:dyDescent="0.2">
      <c r="B377" s="48"/>
      <c r="C377" s="48"/>
      <c r="E377" s="47"/>
      <c r="F377" s="47"/>
    </row>
    <row r="378" spans="2:6" x14ac:dyDescent="0.2">
      <c r="B378" s="48"/>
      <c r="C378" s="48"/>
      <c r="E378" s="47"/>
      <c r="F378" s="47"/>
    </row>
    <row r="379" spans="2:6" x14ac:dyDescent="0.2">
      <c r="B379" s="48"/>
      <c r="C379" s="48"/>
      <c r="E379" s="47"/>
      <c r="F379" s="47"/>
    </row>
    <row r="380" spans="2:6" x14ac:dyDescent="0.2">
      <c r="B380" s="48"/>
      <c r="C380" s="48"/>
      <c r="E380" s="47"/>
      <c r="F380" s="47"/>
    </row>
    <row r="381" spans="2:6" x14ac:dyDescent="0.2">
      <c r="B381" s="48"/>
      <c r="C381" s="48"/>
      <c r="E381" s="47"/>
      <c r="F381" s="47"/>
    </row>
    <row r="382" spans="2:6" x14ac:dyDescent="0.2">
      <c r="B382" s="48"/>
      <c r="C382" s="48"/>
      <c r="E382" s="47"/>
      <c r="F382" s="47"/>
    </row>
    <row r="383" spans="2:6" x14ac:dyDescent="0.2">
      <c r="B383" s="48"/>
      <c r="C383" s="48"/>
      <c r="E383" s="47"/>
      <c r="F383" s="47"/>
    </row>
    <row r="384" spans="2:6" x14ac:dyDescent="0.2">
      <c r="B384" s="48"/>
      <c r="C384" s="48"/>
      <c r="E384" s="47"/>
      <c r="F384" s="47"/>
    </row>
    <row r="385" spans="2:6" x14ac:dyDescent="0.2">
      <c r="B385" s="48"/>
      <c r="C385" s="48"/>
      <c r="E385" s="47"/>
      <c r="F385" s="47"/>
    </row>
    <row r="386" spans="2:6" x14ac:dyDescent="0.2">
      <c r="B386" s="48"/>
      <c r="C386" s="48"/>
      <c r="E386" s="47"/>
      <c r="F386" s="47"/>
    </row>
    <row r="387" spans="2:6" x14ac:dyDescent="0.2">
      <c r="B387" s="48"/>
      <c r="C387" s="48"/>
      <c r="E387" s="47"/>
      <c r="F387" s="47"/>
    </row>
    <row r="388" spans="2:6" x14ac:dyDescent="0.2">
      <c r="B388" s="48"/>
      <c r="C388" s="48"/>
      <c r="E388" s="47"/>
      <c r="F388" s="47"/>
    </row>
    <row r="389" spans="2:6" x14ac:dyDescent="0.2">
      <c r="B389" s="48"/>
      <c r="C389" s="48"/>
      <c r="E389" s="47"/>
      <c r="F389" s="47"/>
    </row>
    <row r="390" spans="2:6" x14ac:dyDescent="0.2">
      <c r="B390" s="48"/>
      <c r="C390" s="48"/>
      <c r="E390" s="47"/>
      <c r="F390" s="47"/>
    </row>
    <row r="391" spans="2:6" x14ac:dyDescent="0.2">
      <c r="B391" s="48"/>
      <c r="C391" s="48"/>
      <c r="E391" s="47"/>
      <c r="F391" s="47"/>
    </row>
    <row r="392" spans="2:6" x14ac:dyDescent="0.2">
      <c r="B392" s="48"/>
      <c r="C392" s="48"/>
      <c r="E392" s="47"/>
      <c r="F392" s="47"/>
    </row>
    <row r="393" spans="2:6" x14ac:dyDescent="0.2">
      <c r="B393" s="48"/>
      <c r="C393" s="48"/>
      <c r="E393" s="47"/>
      <c r="F393" s="47"/>
    </row>
    <row r="394" spans="2:6" x14ac:dyDescent="0.2">
      <c r="B394" s="48"/>
      <c r="C394" s="48"/>
      <c r="E394" s="47"/>
      <c r="F394" s="47"/>
    </row>
    <row r="395" spans="2:6" x14ac:dyDescent="0.2">
      <c r="B395" s="48"/>
      <c r="C395" s="48"/>
      <c r="E395" s="47"/>
      <c r="F395" s="47"/>
    </row>
    <row r="396" spans="2:6" x14ac:dyDescent="0.2">
      <c r="B396" s="48"/>
      <c r="C396" s="48"/>
      <c r="E396" s="47"/>
      <c r="F396" s="47"/>
    </row>
    <row r="397" spans="2:6" x14ac:dyDescent="0.2">
      <c r="B397" s="48"/>
      <c r="C397" s="48"/>
      <c r="E397" s="47"/>
      <c r="F397" s="47"/>
    </row>
    <row r="398" spans="2:6" x14ac:dyDescent="0.2">
      <c r="B398" s="48"/>
      <c r="C398" s="48"/>
      <c r="E398" s="47"/>
      <c r="F398" s="47"/>
    </row>
    <row r="399" spans="2:6" x14ac:dyDescent="0.2">
      <c r="B399" s="48"/>
      <c r="C399" s="48"/>
      <c r="E399" s="47"/>
      <c r="F399" s="47"/>
    </row>
    <row r="400" spans="2:6" x14ac:dyDescent="0.2">
      <c r="B400" s="48"/>
      <c r="C400" s="48"/>
      <c r="E400" s="47"/>
      <c r="F400" s="47"/>
    </row>
    <row r="401" spans="2:6" x14ac:dyDescent="0.2">
      <c r="B401" s="48"/>
      <c r="C401" s="48"/>
      <c r="E401" s="47"/>
      <c r="F401" s="47"/>
    </row>
    <row r="402" spans="2:6" x14ac:dyDescent="0.2">
      <c r="B402" s="48"/>
      <c r="C402" s="48"/>
      <c r="E402" s="47"/>
      <c r="F402" s="47"/>
    </row>
    <row r="403" spans="2:6" x14ac:dyDescent="0.2">
      <c r="B403" s="48"/>
      <c r="C403" s="48"/>
      <c r="E403" s="47"/>
      <c r="F403" s="47"/>
    </row>
    <row r="404" spans="2:6" x14ac:dyDescent="0.2">
      <c r="B404" s="48"/>
      <c r="C404" s="48"/>
      <c r="E404" s="47"/>
      <c r="F404" s="47"/>
    </row>
    <row r="405" spans="2:6" x14ac:dyDescent="0.2">
      <c r="B405" s="48"/>
      <c r="C405" s="48"/>
      <c r="E405" s="47"/>
      <c r="F405" s="47"/>
    </row>
    <row r="406" spans="2:6" x14ac:dyDescent="0.2">
      <c r="B406" s="48"/>
      <c r="C406" s="48"/>
      <c r="E406" s="47"/>
      <c r="F406" s="47"/>
    </row>
    <row r="407" spans="2:6" x14ac:dyDescent="0.2">
      <c r="B407" s="48"/>
      <c r="C407" s="48"/>
      <c r="E407" s="47"/>
      <c r="F407" s="47"/>
    </row>
    <row r="408" spans="2:6" x14ac:dyDescent="0.2">
      <c r="B408" s="48"/>
      <c r="C408" s="48"/>
      <c r="E408" s="47"/>
      <c r="F408" s="47"/>
    </row>
    <row r="409" spans="2:6" x14ac:dyDescent="0.2">
      <c r="B409" s="48"/>
      <c r="C409" s="48"/>
      <c r="E409" s="47"/>
      <c r="F409" s="47"/>
    </row>
    <row r="410" spans="2:6" x14ac:dyDescent="0.2">
      <c r="B410" s="48"/>
      <c r="C410" s="48"/>
      <c r="E410" s="47"/>
      <c r="F410" s="47"/>
    </row>
    <row r="411" spans="2:6" x14ac:dyDescent="0.2">
      <c r="B411" s="48"/>
      <c r="C411" s="48"/>
      <c r="E411" s="47"/>
      <c r="F411" s="47"/>
    </row>
    <row r="412" spans="2:6" x14ac:dyDescent="0.2">
      <c r="B412" s="48"/>
      <c r="C412" s="48"/>
      <c r="E412" s="47"/>
      <c r="F412" s="47"/>
    </row>
    <row r="413" spans="2:6" x14ac:dyDescent="0.2">
      <c r="B413" s="48"/>
      <c r="C413" s="48"/>
      <c r="E413" s="47"/>
      <c r="F413" s="47"/>
    </row>
    <row r="414" spans="2:6" x14ac:dyDescent="0.2">
      <c r="B414" s="48"/>
      <c r="C414" s="48"/>
      <c r="E414" s="47"/>
      <c r="F414" s="47"/>
    </row>
    <row r="415" spans="2:6" x14ac:dyDescent="0.2">
      <c r="B415" s="48"/>
      <c r="C415" s="48"/>
      <c r="E415" s="47"/>
      <c r="F415" s="47"/>
    </row>
    <row r="416" spans="2:6" x14ac:dyDescent="0.2">
      <c r="B416" s="48"/>
      <c r="C416" s="48"/>
      <c r="E416" s="47"/>
      <c r="F416" s="47"/>
    </row>
    <row r="417" spans="2:6" x14ac:dyDescent="0.2">
      <c r="B417" s="48"/>
      <c r="C417" s="48"/>
      <c r="E417" s="47"/>
      <c r="F417" s="47"/>
    </row>
    <row r="418" spans="2:6" x14ac:dyDescent="0.2">
      <c r="B418" s="48"/>
      <c r="C418" s="48"/>
      <c r="E418" s="47"/>
      <c r="F418" s="47"/>
    </row>
    <row r="419" spans="2:6" x14ac:dyDescent="0.2">
      <c r="B419" s="48"/>
      <c r="C419" s="48"/>
      <c r="E419" s="47"/>
      <c r="F419" s="47"/>
    </row>
    <row r="420" spans="2:6" x14ac:dyDescent="0.2">
      <c r="B420" s="48"/>
      <c r="C420" s="48"/>
      <c r="E420" s="47"/>
      <c r="F420" s="47"/>
    </row>
    <row r="421" spans="2:6" x14ac:dyDescent="0.2">
      <c r="B421" s="48"/>
      <c r="C421" s="48"/>
      <c r="E421" s="47"/>
      <c r="F421" s="47"/>
    </row>
    <row r="422" spans="2:6" x14ac:dyDescent="0.2">
      <c r="B422" s="48"/>
      <c r="C422" s="48"/>
      <c r="E422" s="47"/>
      <c r="F422" s="47"/>
    </row>
    <row r="423" spans="2:6" x14ac:dyDescent="0.2">
      <c r="B423" s="48"/>
      <c r="C423" s="48"/>
      <c r="E423" s="47"/>
      <c r="F423" s="47"/>
    </row>
    <row r="424" spans="2:6" x14ac:dyDescent="0.2">
      <c r="B424" s="48"/>
      <c r="C424" s="48"/>
      <c r="E424" s="47"/>
      <c r="F424" s="47"/>
    </row>
    <row r="425" spans="2:6" x14ac:dyDescent="0.2">
      <c r="B425" s="48"/>
      <c r="C425" s="48"/>
      <c r="E425" s="47"/>
      <c r="F425" s="47"/>
    </row>
    <row r="426" spans="2:6" x14ac:dyDescent="0.2">
      <c r="B426" s="48"/>
      <c r="C426" s="48"/>
      <c r="E426" s="47"/>
      <c r="F426" s="47"/>
    </row>
    <row r="427" spans="2:6" x14ac:dyDescent="0.2">
      <c r="B427" s="48"/>
      <c r="C427" s="48"/>
      <c r="E427" s="47"/>
      <c r="F427" s="47"/>
    </row>
    <row r="428" spans="2:6" x14ac:dyDescent="0.2">
      <c r="B428" s="48"/>
      <c r="C428" s="48"/>
      <c r="E428" s="47"/>
      <c r="F428" s="47"/>
    </row>
    <row r="429" spans="2:6" x14ac:dyDescent="0.2">
      <c r="B429" s="48"/>
      <c r="C429" s="48"/>
      <c r="E429" s="47"/>
      <c r="F429" s="47"/>
    </row>
    <row r="430" spans="2:6" x14ac:dyDescent="0.2">
      <c r="B430" s="48"/>
      <c r="C430" s="48"/>
      <c r="E430" s="47"/>
      <c r="F430" s="47"/>
    </row>
    <row r="431" spans="2:6" x14ac:dyDescent="0.2">
      <c r="B431" s="48"/>
      <c r="C431" s="48"/>
      <c r="E431" s="47"/>
      <c r="F431" s="47"/>
    </row>
    <row r="432" spans="2:6" x14ac:dyDescent="0.2">
      <c r="B432" s="48"/>
      <c r="C432" s="48"/>
      <c r="E432" s="47"/>
      <c r="F432" s="47"/>
    </row>
    <row r="433" spans="2:6" x14ac:dyDescent="0.2">
      <c r="B433" s="48"/>
      <c r="C433" s="48"/>
      <c r="E433" s="47"/>
      <c r="F433" s="47"/>
    </row>
    <row r="434" spans="2:6" x14ac:dyDescent="0.2">
      <c r="B434" s="48"/>
      <c r="C434" s="48"/>
      <c r="E434" s="47"/>
      <c r="F434" s="47"/>
    </row>
    <row r="435" spans="2:6" x14ac:dyDescent="0.2">
      <c r="B435" s="48"/>
      <c r="C435" s="48"/>
      <c r="E435" s="47"/>
      <c r="F435" s="47"/>
    </row>
    <row r="436" spans="2:6" x14ac:dyDescent="0.2">
      <c r="B436" s="48"/>
      <c r="C436" s="48"/>
      <c r="E436" s="47"/>
      <c r="F436" s="47"/>
    </row>
    <row r="437" spans="2:6" x14ac:dyDescent="0.2">
      <c r="B437" s="48"/>
      <c r="C437" s="48"/>
      <c r="E437" s="47"/>
      <c r="F437" s="47"/>
    </row>
    <row r="438" spans="2:6" x14ac:dyDescent="0.2">
      <c r="B438" s="48"/>
      <c r="C438" s="48"/>
      <c r="E438" s="47"/>
      <c r="F438" s="47"/>
    </row>
    <row r="439" spans="2:6" x14ac:dyDescent="0.2">
      <c r="B439" s="48"/>
      <c r="C439" s="48"/>
      <c r="E439" s="47"/>
      <c r="F439" s="47"/>
    </row>
    <row r="440" spans="2:6" x14ac:dyDescent="0.2">
      <c r="B440" s="48"/>
      <c r="C440" s="48"/>
      <c r="E440" s="47"/>
      <c r="F440" s="47"/>
    </row>
    <row r="441" spans="2:6" x14ac:dyDescent="0.2">
      <c r="B441" s="48"/>
      <c r="C441" s="48"/>
      <c r="E441" s="47"/>
      <c r="F441" s="47"/>
    </row>
    <row r="442" spans="2:6" x14ac:dyDescent="0.2">
      <c r="B442" s="48"/>
      <c r="C442" s="48"/>
      <c r="E442" s="47"/>
      <c r="F442" s="47"/>
    </row>
    <row r="443" spans="2:6" x14ac:dyDescent="0.2">
      <c r="B443" s="48"/>
      <c r="C443" s="48"/>
      <c r="E443" s="47"/>
      <c r="F443" s="47"/>
    </row>
    <row r="444" spans="2:6" x14ac:dyDescent="0.2">
      <c r="B444" s="48"/>
      <c r="C444" s="48"/>
      <c r="E444" s="47"/>
      <c r="F444" s="47"/>
    </row>
    <row r="445" spans="2:6" x14ac:dyDescent="0.2">
      <c r="B445" s="48"/>
      <c r="C445" s="48"/>
      <c r="E445" s="47"/>
      <c r="F445" s="47"/>
    </row>
    <row r="446" spans="2:6" x14ac:dyDescent="0.2">
      <c r="B446" s="48"/>
      <c r="C446" s="48"/>
      <c r="E446" s="47"/>
      <c r="F446" s="47"/>
    </row>
    <row r="447" spans="2:6" x14ac:dyDescent="0.2">
      <c r="B447" s="48"/>
      <c r="C447" s="48"/>
      <c r="E447" s="47"/>
      <c r="F447" s="47"/>
    </row>
    <row r="448" spans="2:6" x14ac:dyDescent="0.2">
      <c r="B448" s="48"/>
      <c r="C448" s="48"/>
      <c r="E448" s="47"/>
      <c r="F448" s="47"/>
    </row>
    <row r="449" spans="2:6" x14ac:dyDescent="0.2">
      <c r="B449" s="48"/>
      <c r="C449" s="48"/>
      <c r="E449" s="47"/>
      <c r="F449" s="47"/>
    </row>
    <row r="450" spans="2:6" x14ac:dyDescent="0.2">
      <c r="B450" s="48"/>
      <c r="C450" s="48"/>
      <c r="E450" s="47"/>
      <c r="F450" s="47"/>
    </row>
    <row r="451" spans="2:6" x14ac:dyDescent="0.2">
      <c r="B451" s="48"/>
      <c r="C451" s="48"/>
      <c r="E451" s="47"/>
      <c r="F451" s="47"/>
    </row>
    <row r="452" spans="2:6" x14ac:dyDescent="0.2">
      <c r="B452" s="48"/>
      <c r="C452" s="48"/>
      <c r="E452" s="47"/>
      <c r="F452" s="47"/>
    </row>
    <row r="453" spans="2:6" x14ac:dyDescent="0.2">
      <c r="B453" s="48"/>
      <c r="C453" s="48"/>
      <c r="E453" s="47"/>
      <c r="F453" s="47"/>
    </row>
    <row r="454" spans="2:6" x14ac:dyDescent="0.2">
      <c r="B454" s="48"/>
      <c r="C454" s="48"/>
      <c r="E454" s="47"/>
      <c r="F454" s="47"/>
    </row>
    <row r="455" spans="2:6" x14ac:dyDescent="0.2">
      <c r="B455" s="48"/>
      <c r="C455" s="48"/>
      <c r="E455" s="47"/>
      <c r="F455" s="47"/>
    </row>
    <row r="456" spans="2:6" x14ac:dyDescent="0.2">
      <c r="B456" s="48"/>
      <c r="C456" s="48"/>
      <c r="E456" s="47"/>
      <c r="F456" s="47"/>
    </row>
    <row r="457" spans="2:6" x14ac:dyDescent="0.2">
      <c r="B457" s="48"/>
      <c r="C457" s="48"/>
      <c r="E457" s="47"/>
      <c r="F457" s="47"/>
    </row>
    <row r="458" spans="2:6" x14ac:dyDescent="0.2">
      <c r="B458" s="48"/>
      <c r="C458" s="48"/>
      <c r="E458" s="47"/>
      <c r="F458" s="47"/>
    </row>
    <row r="459" spans="2:6" x14ac:dyDescent="0.2">
      <c r="B459" s="48"/>
      <c r="C459" s="48"/>
      <c r="E459" s="47"/>
      <c r="F459" s="47"/>
    </row>
    <row r="460" spans="2:6" x14ac:dyDescent="0.2">
      <c r="B460" s="48"/>
      <c r="C460" s="48"/>
      <c r="E460" s="47"/>
      <c r="F460" s="47"/>
    </row>
    <row r="461" spans="2:6" x14ac:dyDescent="0.2">
      <c r="B461" s="48"/>
      <c r="C461" s="48"/>
      <c r="E461" s="47"/>
      <c r="F461" s="47"/>
    </row>
    <row r="462" spans="2:6" x14ac:dyDescent="0.2">
      <c r="B462" s="48"/>
      <c r="C462" s="48"/>
      <c r="E462" s="47"/>
      <c r="F462" s="47"/>
    </row>
    <row r="463" spans="2:6" x14ac:dyDescent="0.2">
      <c r="B463" s="48"/>
      <c r="C463" s="48"/>
      <c r="E463" s="47"/>
      <c r="F463" s="47"/>
    </row>
    <row r="464" spans="2:6" x14ac:dyDescent="0.2">
      <c r="B464" s="48"/>
      <c r="C464" s="48"/>
      <c r="E464" s="47"/>
      <c r="F464" s="47"/>
    </row>
    <row r="465" spans="2:6" x14ac:dyDescent="0.2">
      <c r="B465" s="48"/>
      <c r="C465" s="48"/>
      <c r="E465" s="47"/>
      <c r="F465" s="47"/>
    </row>
    <row r="466" spans="2:6" x14ac:dyDescent="0.2">
      <c r="B466" s="48"/>
      <c r="C466" s="48"/>
      <c r="E466" s="47"/>
      <c r="F466" s="47"/>
    </row>
    <row r="467" spans="2:6" x14ac:dyDescent="0.2">
      <c r="B467" s="48"/>
      <c r="C467" s="48"/>
      <c r="E467" s="47"/>
      <c r="F467" s="47"/>
    </row>
    <row r="468" spans="2:6" x14ac:dyDescent="0.2">
      <c r="B468" s="48"/>
      <c r="C468" s="48"/>
      <c r="E468" s="47"/>
      <c r="F468" s="47"/>
    </row>
    <row r="469" spans="2:6" x14ac:dyDescent="0.2">
      <c r="B469" s="48"/>
      <c r="C469" s="48"/>
      <c r="E469" s="47"/>
      <c r="F469" s="47"/>
    </row>
    <row r="470" spans="2:6" x14ac:dyDescent="0.2">
      <c r="B470" s="48"/>
      <c r="C470" s="48"/>
      <c r="E470" s="47"/>
      <c r="F470" s="47"/>
    </row>
    <row r="471" spans="2:6" x14ac:dyDescent="0.2">
      <c r="B471" s="48"/>
      <c r="C471" s="48"/>
      <c r="E471" s="47"/>
      <c r="F471" s="47"/>
    </row>
    <row r="472" spans="2:6" x14ac:dyDescent="0.2">
      <c r="B472" s="48"/>
      <c r="C472" s="48"/>
      <c r="E472" s="47"/>
      <c r="F472" s="47"/>
    </row>
    <row r="473" spans="2:6" x14ac:dyDescent="0.2">
      <c r="B473" s="48"/>
      <c r="C473" s="48"/>
      <c r="E473" s="47"/>
      <c r="F473" s="47"/>
    </row>
    <row r="474" spans="2:6" x14ac:dyDescent="0.2">
      <c r="B474" s="48"/>
      <c r="C474" s="48"/>
      <c r="E474" s="47"/>
      <c r="F474" s="47"/>
    </row>
    <row r="475" spans="2:6" x14ac:dyDescent="0.2">
      <c r="B475" s="48"/>
      <c r="C475" s="48"/>
      <c r="E475" s="47"/>
      <c r="F475" s="47"/>
    </row>
    <row r="476" spans="2:6" x14ac:dyDescent="0.2">
      <c r="B476" s="48"/>
      <c r="C476" s="48"/>
      <c r="E476" s="47"/>
      <c r="F476" s="47"/>
    </row>
    <row r="477" spans="2:6" x14ac:dyDescent="0.2">
      <c r="B477" s="48"/>
      <c r="C477" s="48"/>
      <c r="E477" s="47"/>
      <c r="F477" s="47"/>
    </row>
    <row r="478" spans="2:6" x14ac:dyDescent="0.2">
      <c r="B478" s="48"/>
      <c r="C478" s="48"/>
      <c r="E478" s="47"/>
      <c r="F478" s="47"/>
    </row>
    <row r="479" spans="2:6" x14ac:dyDescent="0.2">
      <c r="B479" s="48"/>
      <c r="C479" s="48"/>
      <c r="E479" s="47"/>
      <c r="F479" s="47"/>
    </row>
    <row r="480" spans="2:6" x14ac:dyDescent="0.2">
      <c r="B480" s="48"/>
      <c r="C480" s="48"/>
      <c r="E480" s="47"/>
      <c r="F480" s="47"/>
    </row>
    <row r="481" spans="2:6" x14ac:dyDescent="0.2">
      <c r="B481" s="48"/>
      <c r="C481" s="48"/>
      <c r="E481" s="47"/>
      <c r="F481" s="47"/>
    </row>
    <row r="482" spans="2:6" x14ac:dyDescent="0.2">
      <c r="B482" s="48"/>
      <c r="C482" s="48"/>
      <c r="E482" s="47"/>
      <c r="F482" s="47"/>
    </row>
    <row r="483" spans="2:6" x14ac:dyDescent="0.2">
      <c r="B483" s="48"/>
      <c r="C483" s="48"/>
      <c r="E483" s="47"/>
      <c r="F483" s="47"/>
    </row>
    <row r="484" spans="2:6" x14ac:dyDescent="0.2">
      <c r="B484" s="48"/>
      <c r="C484" s="48"/>
      <c r="E484" s="47"/>
      <c r="F484" s="47"/>
    </row>
    <row r="485" spans="2:6" x14ac:dyDescent="0.2">
      <c r="B485" s="48"/>
      <c r="C485" s="48"/>
      <c r="E485" s="47"/>
      <c r="F485" s="47"/>
    </row>
    <row r="486" spans="2:6" x14ac:dyDescent="0.2">
      <c r="B486" s="48"/>
      <c r="C486" s="48"/>
      <c r="E486" s="47"/>
      <c r="F486" s="47"/>
    </row>
    <row r="487" spans="2:6" x14ac:dyDescent="0.2">
      <c r="B487" s="48"/>
      <c r="C487" s="48"/>
      <c r="E487" s="47"/>
      <c r="F487" s="47"/>
    </row>
    <row r="488" spans="2:6" x14ac:dyDescent="0.2">
      <c r="B488" s="48"/>
      <c r="C488" s="48"/>
      <c r="E488" s="47"/>
      <c r="F488" s="47"/>
    </row>
    <row r="489" spans="2:6" x14ac:dyDescent="0.2">
      <c r="B489" s="48"/>
      <c r="C489" s="48"/>
      <c r="E489" s="47"/>
      <c r="F489" s="47"/>
    </row>
    <row r="490" spans="2:6" x14ac:dyDescent="0.2">
      <c r="B490" s="48"/>
      <c r="C490" s="48"/>
      <c r="E490" s="47"/>
      <c r="F490" s="47"/>
    </row>
    <row r="491" spans="2:6" x14ac:dyDescent="0.2">
      <c r="B491" s="48"/>
      <c r="C491" s="48"/>
      <c r="E491" s="47"/>
      <c r="F491" s="47"/>
    </row>
    <row r="492" spans="2:6" x14ac:dyDescent="0.2">
      <c r="B492" s="48"/>
      <c r="C492" s="48"/>
      <c r="E492" s="47"/>
      <c r="F492" s="47"/>
    </row>
    <row r="493" spans="2:6" x14ac:dyDescent="0.2">
      <c r="B493" s="48"/>
      <c r="C493" s="48"/>
      <c r="E493" s="47"/>
      <c r="F493" s="47"/>
    </row>
    <row r="494" spans="2:6" x14ac:dyDescent="0.2">
      <c r="B494" s="48"/>
      <c r="C494" s="48"/>
      <c r="E494" s="47"/>
      <c r="F494" s="47"/>
    </row>
    <row r="495" spans="2:6" x14ac:dyDescent="0.2">
      <c r="B495" s="48"/>
      <c r="C495" s="48"/>
      <c r="E495" s="47"/>
      <c r="F495" s="47"/>
    </row>
    <row r="496" spans="2:6" x14ac:dyDescent="0.2">
      <c r="B496" s="48"/>
      <c r="C496" s="48"/>
      <c r="E496" s="47"/>
      <c r="F496" s="47"/>
    </row>
    <row r="497" spans="2:6" x14ac:dyDescent="0.2">
      <c r="B497" s="48"/>
      <c r="C497" s="48"/>
      <c r="E497" s="47"/>
      <c r="F497" s="47"/>
    </row>
    <row r="498" spans="2:6" x14ac:dyDescent="0.2">
      <c r="B498" s="48"/>
      <c r="C498" s="48"/>
      <c r="E498" s="47"/>
      <c r="F498" s="47"/>
    </row>
    <row r="499" spans="2:6" x14ac:dyDescent="0.2">
      <c r="B499" s="48"/>
      <c r="C499" s="48"/>
      <c r="E499" s="47"/>
      <c r="F499" s="47"/>
    </row>
    <row r="500" spans="2:6" x14ac:dyDescent="0.2">
      <c r="B500" s="48"/>
      <c r="C500" s="48"/>
      <c r="E500" s="47"/>
      <c r="F500" s="47"/>
    </row>
    <row r="501" spans="2:6" x14ac:dyDescent="0.2">
      <c r="B501" s="48"/>
      <c r="C501" s="48"/>
      <c r="E501" s="47"/>
      <c r="F501" s="47"/>
    </row>
    <row r="502" spans="2:6" x14ac:dyDescent="0.2">
      <c r="B502" s="48"/>
      <c r="C502" s="48"/>
      <c r="E502" s="47"/>
      <c r="F502" s="47"/>
    </row>
    <row r="503" spans="2:6" x14ac:dyDescent="0.2">
      <c r="B503" s="48"/>
      <c r="C503" s="48"/>
      <c r="E503" s="47"/>
      <c r="F503" s="47"/>
    </row>
    <row r="504" spans="2:6" x14ac:dyDescent="0.2">
      <c r="B504" s="48"/>
      <c r="C504" s="48"/>
      <c r="E504" s="47"/>
      <c r="F504" s="47"/>
    </row>
    <row r="505" spans="2:6" x14ac:dyDescent="0.2">
      <c r="B505" s="48"/>
      <c r="C505" s="48"/>
      <c r="E505" s="47"/>
      <c r="F505" s="47"/>
    </row>
    <row r="506" spans="2:6" x14ac:dyDescent="0.2">
      <c r="B506" s="48"/>
      <c r="C506" s="48"/>
      <c r="E506" s="47"/>
      <c r="F506" s="47"/>
    </row>
    <row r="507" spans="2:6" x14ac:dyDescent="0.2">
      <c r="B507" s="48"/>
      <c r="C507" s="48"/>
      <c r="E507" s="47"/>
      <c r="F507" s="47"/>
    </row>
    <row r="508" spans="2:6" x14ac:dyDescent="0.2">
      <c r="B508" s="48"/>
      <c r="C508" s="48"/>
      <c r="E508" s="47"/>
      <c r="F508" s="47"/>
    </row>
    <row r="509" spans="2:6" x14ac:dyDescent="0.2">
      <c r="B509" s="48"/>
      <c r="C509" s="48"/>
      <c r="E509" s="47"/>
      <c r="F509" s="47"/>
    </row>
    <row r="510" spans="2:6" x14ac:dyDescent="0.2">
      <c r="B510" s="48"/>
      <c r="C510" s="48"/>
      <c r="E510" s="47"/>
      <c r="F510" s="47"/>
    </row>
    <row r="511" spans="2:6" x14ac:dyDescent="0.2">
      <c r="B511" s="48"/>
      <c r="C511" s="48"/>
      <c r="E511" s="47"/>
      <c r="F511" s="47"/>
    </row>
    <row r="512" spans="2:6" x14ac:dyDescent="0.2">
      <c r="B512" s="48"/>
      <c r="C512" s="48"/>
      <c r="E512" s="47"/>
      <c r="F512" s="47"/>
    </row>
    <row r="513" spans="2:6" x14ac:dyDescent="0.2">
      <c r="B513" s="48"/>
      <c r="C513" s="48"/>
      <c r="E513" s="47"/>
      <c r="F513" s="47"/>
    </row>
    <row r="514" spans="2:6" x14ac:dyDescent="0.2">
      <c r="B514" s="48"/>
      <c r="C514" s="48"/>
      <c r="E514" s="47"/>
      <c r="F514" s="47"/>
    </row>
    <row r="515" spans="2:6" x14ac:dyDescent="0.2">
      <c r="B515" s="48"/>
      <c r="C515" s="48"/>
      <c r="E515" s="47"/>
      <c r="F515" s="47"/>
    </row>
    <row r="516" spans="2:6" x14ac:dyDescent="0.2">
      <c r="B516" s="48"/>
      <c r="C516" s="48"/>
      <c r="E516" s="47"/>
      <c r="F516" s="47"/>
    </row>
    <row r="517" spans="2:6" x14ac:dyDescent="0.2">
      <c r="B517" s="48"/>
      <c r="C517" s="48"/>
      <c r="E517" s="47"/>
      <c r="F517" s="47"/>
    </row>
    <row r="518" spans="2:6" x14ac:dyDescent="0.2">
      <c r="B518" s="48"/>
      <c r="C518" s="48"/>
      <c r="E518" s="47"/>
      <c r="F518" s="47"/>
    </row>
    <row r="519" spans="2:6" x14ac:dyDescent="0.2">
      <c r="B519" s="48"/>
      <c r="C519" s="48"/>
      <c r="E519" s="47"/>
      <c r="F519" s="47"/>
    </row>
    <row r="520" spans="2:6" x14ac:dyDescent="0.2">
      <c r="B520" s="48"/>
      <c r="C520" s="48"/>
      <c r="E520" s="47"/>
      <c r="F520" s="47"/>
    </row>
    <row r="521" spans="2:6" x14ac:dyDescent="0.2">
      <c r="B521" s="48"/>
      <c r="C521" s="48"/>
      <c r="E521" s="47"/>
      <c r="F521" s="47"/>
    </row>
    <row r="522" spans="2:6" x14ac:dyDescent="0.2">
      <c r="B522" s="48"/>
      <c r="C522" s="48"/>
      <c r="E522" s="47"/>
      <c r="F522" s="47"/>
    </row>
    <row r="523" spans="2:6" x14ac:dyDescent="0.2">
      <c r="B523" s="48"/>
      <c r="C523" s="48"/>
      <c r="E523" s="47"/>
      <c r="F523" s="47"/>
    </row>
    <row r="524" spans="2:6" x14ac:dyDescent="0.2">
      <c r="B524" s="48"/>
      <c r="C524" s="48"/>
      <c r="E524" s="47"/>
      <c r="F524" s="47"/>
    </row>
    <row r="525" spans="2:6" x14ac:dyDescent="0.2">
      <c r="B525" s="48"/>
      <c r="C525" s="48"/>
      <c r="E525" s="47"/>
      <c r="F525" s="47"/>
    </row>
    <row r="526" spans="2:6" x14ac:dyDescent="0.2">
      <c r="B526" s="48"/>
      <c r="C526" s="48"/>
      <c r="E526" s="47"/>
      <c r="F526" s="47"/>
    </row>
    <row r="527" spans="2:6" x14ac:dyDescent="0.2">
      <c r="B527" s="48"/>
      <c r="C527" s="48"/>
      <c r="E527" s="47"/>
      <c r="F527" s="47"/>
    </row>
    <row r="528" spans="2:6" x14ac:dyDescent="0.2">
      <c r="B528" s="48"/>
      <c r="C528" s="48"/>
      <c r="E528" s="47"/>
      <c r="F528" s="47"/>
    </row>
    <row r="529" spans="2:6" x14ac:dyDescent="0.2">
      <c r="B529" s="48"/>
      <c r="C529" s="48"/>
      <c r="E529" s="47"/>
      <c r="F529" s="47"/>
    </row>
    <row r="530" spans="2:6" x14ac:dyDescent="0.2">
      <c r="B530" s="48"/>
      <c r="C530" s="48"/>
      <c r="E530" s="47"/>
      <c r="F530" s="47"/>
    </row>
    <row r="531" spans="2:6" x14ac:dyDescent="0.2">
      <c r="B531" s="48"/>
      <c r="C531" s="48"/>
      <c r="E531" s="47"/>
      <c r="F531" s="47"/>
    </row>
    <row r="532" spans="2:6" x14ac:dyDescent="0.2">
      <c r="B532" s="48"/>
      <c r="C532" s="48"/>
      <c r="E532" s="47"/>
      <c r="F532" s="47"/>
    </row>
    <row r="533" spans="2:6" x14ac:dyDescent="0.2">
      <c r="B533" s="48"/>
      <c r="C533" s="48"/>
      <c r="E533" s="47"/>
      <c r="F533" s="47"/>
    </row>
    <row r="534" spans="2:6" x14ac:dyDescent="0.2">
      <c r="B534" s="48"/>
      <c r="C534" s="48"/>
      <c r="E534" s="47"/>
      <c r="F534" s="47"/>
    </row>
    <row r="535" spans="2:6" x14ac:dyDescent="0.2">
      <c r="B535" s="48"/>
      <c r="C535" s="48"/>
      <c r="E535" s="47"/>
      <c r="F535" s="47"/>
    </row>
    <row r="536" spans="2:6" x14ac:dyDescent="0.2">
      <c r="B536" s="48"/>
      <c r="C536" s="48"/>
      <c r="E536" s="47"/>
      <c r="F536" s="47"/>
    </row>
    <row r="537" spans="2:6" x14ac:dyDescent="0.2">
      <c r="B537" s="48"/>
      <c r="C537" s="48"/>
      <c r="E537" s="47"/>
      <c r="F537" s="47"/>
    </row>
    <row r="538" spans="2:6" x14ac:dyDescent="0.2">
      <c r="B538" s="48"/>
      <c r="C538" s="48"/>
      <c r="E538" s="47"/>
      <c r="F538" s="47"/>
    </row>
    <row r="539" spans="2:6" x14ac:dyDescent="0.2">
      <c r="B539" s="48"/>
      <c r="C539" s="48"/>
      <c r="E539" s="47"/>
      <c r="F539" s="47"/>
    </row>
    <row r="540" spans="2:6" x14ac:dyDescent="0.2">
      <c r="B540" s="48"/>
      <c r="C540" s="48"/>
      <c r="E540" s="47"/>
      <c r="F540" s="47"/>
    </row>
    <row r="541" spans="2:6" x14ac:dyDescent="0.2">
      <c r="B541" s="48"/>
      <c r="C541" s="48"/>
      <c r="E541" s="47"/>
      <c r="F541" s="47"/>
    </row>
    <row r="542" spans="2:6" x14ac:dyDescent="0.2">
      <c r="B542" s="48"/>
      <c r="C542" s="48"/>
      <c r="E542" s="47"/>
      <c r="F542" s="47"/>
    </row>
    <row r="543" spans="2:6" x14ac:dyDescent="0.2">
      <c r="B543" s="48"/>
      <c r="C543" s="48"/>
      <c r="E543" s="47"/>
      <c r="F543" s="47"/>
    </row>
    <row r="544" spans="2:6" x14ac:dyDescent="0.2">
      <c r="B544" s="48"/>
      <c r="C544" s="48"/>
      <c r="E544" s="47"/>
      <c r="F544" s="47"/>
    </row>
    <row r="545" spans="2:6" x14ac:dyDescent="0.2">
      <c r="B545" s="48"/>
      <c r="C545" s="48"/>
      <c r="E545" s="47"/>
      <c r="F545" s="47"/>
    </row>
    <row r="546" spans="2:6" x14ac:dyDescent="0.2">
      <c r="B546" s="48"/>
      <c r="C546" s="48"/>
      <c r="E546" s="47"/>
      <c r="F546" s="47"/>
    </row>
    <row r="547" spans="2:6" x14ac:dyDescent="0.2">
      <c r="B547" s="48"/>
      <c r="C547" s="48"/>
      <c r="E547" s="47"/>
      <c r="F547" s="47"/>
    </row>
    <row r="548" spans="2:6" x14ac:dyDescent="0.2">
      <c r="B548" s="48"/>
      <c r="C548" s="48"/>
      <c r="E548" s="47"/>
      <c r="F548" s="47"/>
    </row>
    <row r="549" spans="2:6" x14ac:dyDescent="0.2">
      <c r="B549" s="48"/>
      <c r="C549" s="48"/>
      <c r="E549" s="47"/>
      <c r="F549" s="47"/>
    </row>
    <row r="550" spans="2:6" x14ac:dyDescent="0.2">
      <c r="B550" s="48"/>
      <c r="C550" s="48"/>
      <c r="E550" s="47"/>
      <c r="F550" s="47"/>
    </row>
    <row r="551" spans="2:6" x14ac:dyDescent="0.2">
      <c r="B551" s="48"/>
      <c r="C551" s="48"/>
      <c r="E551" s="47"/>
      <c r="F551" s="47"/>
    </row>
    <row r="552" spans="2:6" x14ac:dyDescent="0.2">
      <c r="B552" s="48"/>
      <c r="C552" s="48"/>
      <c r="E552" s="47"/>
      <c r="F552" s="47"/>
    </row>
    <row r="553" spans="2:6" x14ac:dyDescent="0.2">
      <c r="B553" s="48"/>
      <c r="C553" s="48"/>
      <c r="E553" s="47"/>
      <c r="F553" s="47"/>
    </row>
    <row r="554" spans="2:6" x14ac:dyDescent="0.2">
      <c r="B554" s="48"/>
      <c r="C554" s="48"/>
      <c r="E554" s="47"/>
      <c r="F554" s="47"/>
    </row>
    <row r="555" spans="2:6" x14ac:dyDescent="0.2">
      <c r="B555" s="48"/>
    </row>
    <row r="556" spans="2:6" x14ac:dyDescent="0.2">
      <c r="B556" s="48"/>
    </row>
    <row r="557" spans="2:6" x14ac:dyDescent="0.2">
      <c r="B557" s="48"/>
    </row>
    <row r="558" spans="2:6" x14ac:dyDescent="0.2">
      <c r="B558" s="48"/>
    </row>
    <row r="559" spans="2:6" x14ac:dyDescent="0.2">
      <c r="B559" s="48"/>
    </row>
    <row r="560" spans="2:6" x14ac:dyDescent="0.2">
      <c r="B560" s="48"/>
    </row>
    <row r="561" spans="2:2" x14ac:dyDescent="0.2">
      <c r="B561" s="48"/>
    </row>
    <row r="562" spans="2:2" x14ac:dyDescent="0.2">
      <c r="B562" s="48"/>
    </row>
    <row r="563" spans="2:2" x14ac:dyDescent="0.2">
      <c r="B563" s="48"/>
    </row>
    <row r="564" spans="2:2" x14ac:dyDescent="0.2">
      <c r="B564" s="48"/>
    </row>
  </sheetData>
  <sheetProtection algorithmName="SHA-512" hashValue="8x5r8dIAasEtS7MbZBJ0ad3toxD+6wtdQo4R3s1qNqFT5TAOkR7b4+exGVXt3sftlMIvrEKafl4BHffPK2E1Rg==" saltValue="xiGc6UDST4qjflVq2lTLmw==" spinCount="100000" sheet="1" objects="1" scenarios="1"/>
  <mergeCells count="47">
    <mergeCell ref="B139:B140"/>
    <mergeCell ref="B141:B142"/>
    <mergeCell ref="B2:E10"/>
    <mergeCell ref="B53:E53"/>
    <mergeCell ref="B54:B56"/>
    <mergeCell ref="D42:E42"/>
    <mergeCell ref="D23:E23"/>
    <mergeCell ref="D27:E27"/>
    <mergeCell ref="D50:E50"/>
    <mergeCell ref="B17:B52"/>
    <mergeCell ref="B13:E13"/>
    <mergeCell ref="C40:C41"/>
    <mergeCell ref="D40:D41"/>
    <mergeCell ref="B16:E16"/>
    <mergeCell ref="D17:E17"/>
    <mergeCell ref="B87:B90"/>
    <mergeCell ref="C85:C86"/>
    <mergeCell ref="B58:B61"/>
    <mergeCell ref="B67:B70"/>
    <mergeCell ref="B66:E66"/>
    <mergeCell ref="B72:B76"/>
    <mergeCell ref="B77:E77"/>
    <mergeCell ref="C24:C25"/>
    <mergeCell ref="D24:D25"/>
    <mergeCell ref="B95:B101"/>
    <mergeCell ref="B80:B86"/>
    <mergeCell ref="D130:D131"/>
    <mergeCell ref="C130:C131"/>
    <mergeCell ref="C96:C100"/>
    <mergeCell ref="D96:D100"/>
    <mergeCell ref="D119:D121"/>
    <mergeCell ref="C119:C121"/>
    <mergeCell ref="B91:B92"/>
    <mergeCell ref="B94:E94"/>
    <mergeCell ref="B78:B79"/>
    <mergeCell ref="B57:E57"/>
    <mergeCell ref="B62:B64"/>
    <mergeCell ref="D85:D86"/>
    <mergeCell ref="B133:B134"/>
    <mergeCell ref="B135:B137"/>
    <mergeCell ref="B103:B113"/>
    <mergeCell ref="B114:B117"/>
    <mergeCell ref="B118:B122"/>
    <mergeCell ref="B123:B124"/>
    <mergeCell ref="B126:B127"/>
    <mergeCell ref="B128:B129"/>
    <mergeCell ref="B130:B132"/>
  </mergeCells>
  <hyperlinks>
    <hyperlink ref="E101" location="People!B118" display="People data - parental leave" xr:uid="{6C16EC7C-8017-4DCD-BE58-550196AE2662}"/>
    <hyperlink ref="E130" r:id="rId1" xr:uid="{72D4DE8F-255E-4065-959B-D4B7F30CE5AB}"/>
    <hyperlink ref="E119" location="People!B40" display="People data - diversity and inclusion" xr:uid="{4256A28D-8178-497A-923E-CDDD261B70CC}"/>
    <hyperlink ref="E26" location="People!B15" display="People data - Full-time equivalent employees" xr:uid="{8DB1525F-7847-4981-A6A6-963B3DAF30E4}"/>
    <hyperlink ref="E88" location="Environment!B47" display="Environment data - waste and recycling" xr:uid="{35FDA408-01C2-49B2-B65F-2730830C4D29}"/>
    <hyperlink ref="E81" location="Environment!B15" display="Environment data - carbon emissions" xr:uid="{1EE7EDEA-1F68-4559-817F-EE978B42FC15}"/>
    <hyperlink ref="E82" location="Environment!B15" display="Environment data - carbon emissions" xr:uid="{954C23C3-CC73-4E2D-AE24-44EA42E6DB97}"/>
    <hyperlink ref="E83" location="Environment!B15" display="Environment data - carbon emissions" xr:uid="{C2253D6F-69C3-436D-8509-39FB79AE11D1}"/>
    <hyperlink ref="E84" location="Environment!B33" display="Environment data - emissions intensity" xr:uid="{6619788D-03D0-44AE-B81B-40DD355B51A2}"/>
    <hyperlink ref="E70" location="Governance!B25" display="Governance data - Corruption" xr:uid="{9F1ABD05-945B-4A4B-B7D2-B03C4CCCD591}"/>
    <hyperlink ref="E71" location="Governance!B28" display="Governance data - Anti-competitive behaviour" xr:uid="{1CB2E163-983E-4C11-8FA1-8E746A52D323}"/>
    <hyperlink ref="E79" location="Environment!B42" display="Environment data - energy consumption" xr:uid="{0C402C9F-C0D5-4032-AB84-825394ECAEE5}"/>
    <hyperlink ref="E85" location="Environment!B15" display="Environment data - carbon emissions" xr:uid="{D5FC1708-E8E9-41AE-859A-61A30C025B25}"/>
    <hyperlink ref="E96" location="People!B62" display="People data - new hires by gender" xr:uid="{84D91EF2-13D3-44CB-9665-4DC04784FBAD}"/>
    <hyperlink ref="E97" location="People!B76" display="People data - new hire by age" xr:uid="{36B87B11-DAE0-4748-8325-2CFDCA473297}"/>
    <hyperlink ref="E100" location="People!B104" display="People data - exits by age" xr:uid="{60FD4AB8-62BA-4162-AD3F-714BD73471EB}"/>
    <hyperlink ref="E111" location="People!B125" display="People data - health and safety" xr:uid="{0F4D9954-BF09-45C9-BC96-FE889C2C1E58}"/>
    <hyperlink ref="E112" location="People!B125" display="People data - health and safety" xr:uid="{F69BCA0E-1241-40DB-9975-355C2BDA8909}"/>
    <hyperlink ref="E113" location="People!B125" display="People data - health and safety" xr:uid="{4E01FA81-6526-4136-BF23-491090A38D24}"/>
    <hyperlink ref="E115" location="People!B145" display="People data - learning and development" xr:uid="{979D7117-5BD8-478C-AA14-D585F031A618}"/>
    <hyperlink ref="E117" location="People!B145" display="People data - learning and development" xr:uid="{6034213D-7764-4406-8556-38EC34CC51E6}"/>
    <hyperlink ref="E124" location="Governance!B22" display="Governance data - discrimination" xr:uid="{B5034E64-BC9D-4626-913E-8DABF2DA1C63}"/>
    <hyperlink ref="E98" location="People!B21" display="People data - turnover" xr:uid="{B5F7E8FF-3597-45FF-B62F-9D80624DC33A}"/>
    <hyperlink ref="E99" location="People!B90" display="People data - exits by gender" xr:uid="{A019EC36-D37A-45D7-B7FE-CFD2147A3CD2}"/>
    <hyperlink ref="E120" location="People!B48" display="People data - gender diversity" xr:uid="{8B74B40E-EFE4-4BCD-B785-BC291F4CF35D}"/>
    <hyperlink ref="E25" r:id="rId2" xr:uid="{453277D9-91BD-4A95-B6B3-BE6C4DE2232F}"/>
    <hyperlink ref="E43" r:id="rId3" xr:uid="{D7358861-D261-422F-BE33-E92C4616E734}"/>
    <hyperlink ref="E51" r:id="rId4" xr:uid="{2EB21523-19F0-4DD9-8D81-A055FEB1DC32}"/>
    <hyperlink ref="E54" r:id="rId5" xr:uid="{24544B62-BB2A-4242-8A16-13133161255F}"/>
    <hyperlink ref="E55" r:id="rId6" xr:uid="{11235F9B-84A4-4B32-9DB4-E43353E085F0}"/>
    <hyperlink ref="E56" r:id="rId7" xr:uid="{48BCD82E-AFB6-4903-BC7E-DFF6B893F10D}"/>
    <hyperlink ref="E89" location="Environment!B47" display="Environment data - waste and recycling" xr:uid="{701429E3-492D-4F3D-977A-3ACD9B22CDBF}"/>
    <hyperlink ref="E90" location="Environment!B47" display="Environment data - waste and recycling" xr:uid="{7074DEE9-8D7F-4B5D-B0DF-E8552B5D57AE}"/>
  </hyperlinks>
  <pageMargins left="0.7" right="0.7" top="0.75" bottom="0.75" header="0.3" footer="0.3"/>
  <pageSetup orientation="portrait" r:id="rId8"/>
  <ignoredErrors>
    <ignoredError sqref="C43:C49 C51:C52 C32:C40"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96E0-BDCE-4AE6-A603-33908B50F70B}">
  <sheetPr>
    <tabColor rgb="FF5259A6"/>
  </sheetPr>
  <dimension ref="A1:F38"/>
  <sheetViews>
    <sheetView showGridLines="0" workbookViewId="0"/>
  </sheetViews>
  <sheetFormatPr defaultColWidth="0" defaultRowHeight="15" x14ac:dyDescent="0.25"/>
  <cols>
    <col min="1" max="1" width="1.5703125" customWidth="1"/>
    <col min="2" max="2" width="43.7109375" customWidth="1"/>
    <col min="3" max="3" width="10.7109375" customWidth="1"/>
    <col min="4" max="4" width="50.7109375" customWidth="1"/>
    <col min="5" max="5" width="80.7109375" customWidth="1"/>
    <col min="6" max="6" width="2.42578125" customWidth="1"/>
    <col min="7" max="16384" width="9.140625" hidden="1"/>
  </cols>
  <sheetData>
    <row r="1" spans="2:5" ht="13.5" customHeight="1" x14ac:dyDescent="0.25"/>
    <row r="2" spans="2:5" ht="13.5" customHeight="1" x14ac:dyDescent="0.25">
      <c r="B2" s="496" t="e" vm="8">
        <v>#VALUE!</v>
      </c>
      <c r="C2" s="496"/>
      <c r="D2" s="496"/>
      <c r="E2" s="496"/>
    </row>
    <row r="3" spans="2:5" ht="13.5" customHeight="1" x14ac:dyDescent="0.25">
      <c r="B3" s="496"/>
      <c r="C3" s="496"/>
      <c r="D3" s="496"/>
      <c r="E3" s="496"/>
    </row>
    <row r="4" spans="2:5" ht="13.5" customHeight="1" x14ac:dyDescent="0.25">
      <c r="B4" s="496"/>
      <c r="C4" s="496"/>
      <c r="D4" s="496"/>
      <c r="E4" s="496"/>
    </row>
    <row r="5" spans="2:5" ht="13.5" customHeight="1" x14ac:dyDescent="0.25">
      <c r="B5" s="496"/>
      <c r="C5" s="496"/>
      <c r="D5" s="496"/>
      <c r="E5" s="496"/>
    </row>
    <row r="6" spans="2:5" ht="13.5" customHeight="1" x14ac:dyDescent="0.25">
      <c r="B6" s="496"/>
      <c r="C6" s="496"/>
      <c r="D6" s="496"/>
      <c r="E6" s="496"/>
    </row>
    <row r="7" spans="2:5" ht="13.5" customHeight="1" x14ac:dyDescent="0.25">
      <c r="B7" s="496"/>
      <c r="C7" s="496"/>
      <c r="D7" s="496"/>
      <c r="E7" s="496"/>
    </row>
    <row r="8" spans="2:5" ht="13.5" customHeight="1" x14ac:dyDescent="0.25">
      <c r="B8" s="496"/>
      <c r="C8" s="496"/>
      <c r="D8" s="496"/>
      <c r="E8" s="496"/>
    </row>
    <row r="9" spans="2:5" ht="13.5" customHeight="1" x14ac:dyDescent="0.25">
      <c r="B9" s="496"/>
      <c r="C9" s="496"/>
      <c r="D9" s="496"/>
      <c r="E9" s="496"/>
    </row>
    <row r="10" spans="2:5" ht="13.5" customHeight="1" x14ac:dyDescent="0.25">
      <c r="B10" s="496"/>
      <c r="C10" s="496"/>
      <c r="D10" s="496"/>
      <c r="E10" s="496"/>
    </row>
    <row r="11" spans="2:5" ht="13.5" customHeight="1" x14ac:dyDescent="0.25"/>
    <row r="12" spans="2:5" ht="13.5" customHeight="1" x14ac:dyDescent="0.25"/>
    <row r="13" spans="2:5" ht="45" customHeight="1" x14ac:dyDescent="0.25">
      <c r="B13" s="396" t="s">
        <v>559</v>
      </c>
      <c r="C13" s="396"/>
      <c r="D13" s="396"/>
      <c r="E13" s="396"/>
    </row>
    <row r="15" spans="2:5" ht="35.1" customHeight="1" x14ac:dyDescent="0.25">
      <c r="B15" s="41" t="s">
        <v>560</v>
      </c>
      <c r="C15" s="41" t="s">
        <v>275</v>
      </c>
      <c r="D15" s="41" t="s">
        <v>561</v>
      </c>
      <c r="E15" s="41" t="s">
        <v>277</v>
      </c>
    </row>
    <row r="16" spans="2:5" ht="35.1" customHeight="1" x14ac:dyDescent="0.25">
      <c r="B16" s="463" t="s">
        <v>562</v>
      </c>
      <c r="C16" s="42" t="s">
        <v>563</v>
      </c>
      <c r="D16" s="44" t="s">
        <v>564</v>
      </c>
      <c r="E16" s="375" t="s">
        <v>426</v>
      </c>
    </row>
    <row r="17" spans="2:5" ht="45" customHeight="1" x14ac:dyDescent="0.25">
      <c r="B17" s="491"/>
      <c r="C17" s="42" t="s">
        <v>565</v>
      </c>
      <c r="D17" s="43" t="s">
        <v>566</v>
      </c>
      <c r="E17" s="43" t="s">
        <v>567</v>
      </c>
    </row>
    <row r="18" spans="2:5" ht="75" customHeight="1" thickBot="1" x14ac:dyDescent="0.3">
      <c r="B18" s="491"/>
      <c r="C18" s="45" t="s">
        <v>568</v>
      </c>
      <c r="D18" s="142" t="s">
        <v>569</v>
      </c>
      <c r="E18" s="142" t="s">
        <v>570</v>
      </c>
    </row>
    <row r="19" spans="2:5" ht="25.35" customHeight="1" x14ac:dyDescent="0.25">
      <c r="B19" s="490" t="s">
        <v>571</v>
      </c>
      <c r="C19" s="488" t="s">
        <v>572</v>
      </c>
      <c r="D19" s="498" t="s">
        <v>573</v>
      </c>
      <c r="E19" s="377" t="s">
        <v>574</v>
      </c>
    </row>
    <row r="20" spans="2:5" ht="25.35" customHeight="1" x14ac:dyDescent="0.25">
      <c r="B20" s="491"/>
      <c r="C20" s="485"/>
      <c r="D20" s="499"/>
      <c r="E20" s="376" t="s">
        <v>575</v>
      </c>
    </row>
    <row r="21" spans="2:5" ht="50.1" customHeight="1" x14ac:dyDescent="0.25">
      <c r="B21" s="491"/>
      <c r="C21" s="42" t="s">
        <v>576</v>
      </c>
      <c r="D21" s="43" t="s">
        <v>577</v>
      </c>
      <c r="E21" s="43" t="s">
        <v>578</v>
      </c>
    </row>
    <row r="22" spans="2:5" ht="45" customHeight="1" x14ac:dyDescent="0.25">
      <c r="B22" s="491"/>
      <c r="C22" s="42" t="s">
        <v>579</v>
      </c>
      <c r="D22" s="43" t="s">
        <v>580</v>
      </c>
      <c r="E22" s="43" t="s">
        <v>581</v>
      </c>
    </row>
    <row r="23" spans="2:5" ht="45" customHeight="1" x14ac:dyDescent="0.25">
      <c r="B23" s="491"/>
      <c r="C23" s="42" t="s">
        <v>582</v>
      </c>
      <c r="D23" s="44" t="s">
        <v>583</v>
      </c>
      <c r="E23" s="44" t="s">
        <v>584</v>
      </c>
    </row>
    <row r="24" spans="2:5" ht="39.950000000000003" customHeight="1" thickBot="1" x14ac:dyDescent="0.3">
      <c r="B24" s="491"/>
      <c r="C24" s="147" t="s">
        <v>585</v>
      </c>
      <c r="D24" s="148" t="s">
        <v>586</v>
      </c>
      <c r="E24" s="140" t="s">
        <v>587</v>
      </c>
    </row>
    <row r="25" spans="2:5" ht="35.1" customHeight="1" thickBot="1" x14ac:dyDescent="0.3">
      <c r="B25" s="492"/>
      <c r="C25" s="331" t="s">
        <v>588</v>
      </c>
      <c r="D25" s="332" t="s">
        <v>589</v>
      </c>
      <c r="E25" s="391" t="s">
        <v>590</v>
      </c>
    </row>
    <row r="26" spans="2:5" ht="35.1" customHeight="1" thickBot="1" x14ac:dyDescent="0.3">
      <c r="B26" s="490" t="s">
        <v>591</v>
      </c>
      <c r="C26" s="143" t="s">
        <v>592</v>
      </c>
      <c r="D26" s="144" t="s">
        <v>593</v>
      </c>
      <c r="E26" s="378" t="s">
        <v>594</v>
      </c>
    </row>
    <row r="27" spans="2:5" ht="25.15" customHeight="1" x14ac:dyDescent="0.25">
      <c r="B27" s="491"/>
      <c r="C27" s="493" t="s">
        <v>595</v>
      </c>
      <c r="D27" s="465" t="s">
        <v>596</v>
      </c>
      <c r="E27" s="377" t="s">
        <v>574</v>
      </c>
    </row>
    <row r="28" spans="2:5" ht="24.95" customHeight="1" thickBot="1" x14ac:dyDescent="0.3">
      <c r="B28" s="491"/>
      <c r="C28" s="494"/>
      <c r="D28" s="495"/>
      <c r="E28" s="376" t="s">
        <v>575</v>
      </c>
    </row>
    <row r="29" spans="2:5" ht="24.95" customHeight="1" x14ac:dyDescent="0.25">
      <c r="B29" s="490" t="s">
        <v>597</v>
      </c>
      <c r="C29" s="145" t="s">
        <v>598</v>
      </c>
      <c r="D29" s="149" t="s">
        <v>599</v>
      </c>
      <c r="E29" s="379" t="s">
        <v>600</v>
      </c>
    </row>
    <row r="30" spans="2:5" ht="24.95" customHeight="1" x14ac:dyDescent="0.25">
      <c r="B30" s="491"/>
      <c r="C30" s="42" t="s">
        <v>601</v>
      </c>
      <c r="D30" s="44" t="s">
        <v>602</v>
      </c>
      <c r="E30" s="380" t="s">
        <v>603</v>
      </c>
    </row>
    <row r="31" spans="2:5" ht="24.95" customHeight="1" x14ac:dyDescent="0.25">
      <c r="B31" s="491"/>
      <c r="C31" s="463" t="s">
        <v>604</v>
      </c>
      <c r="D31" s="465" t="s">
        <v>605</v>
      </c>
      <c r="E31" s="381" t="s">
        <v>514</v>
      </c>
    </row>
    <row r="32" spans="2:5" ht="24.95" customHeight="1" x14ac:dyDescent="0.25">
      <c r="B32" s="491"/>
      <c r="C32" s="491"/>
      <c r="D32" s="497"/>
      <c r="E32" s="382" t="s">
        <v>606</v>
      </c>
    </row>
    <row r="33" spans="2:5" ht="54.95" customHeight="1" x14ac:dyDescent="0.25">
      <c r="B33" s="491"/>
      <c r="C33" s="491"/>
      <c r="D33" s="497"/>
      <c r="E33" s="150" t="s">
        <v>607</v>
      </c>
    </row>
    <row r="34" spans="2:5" ht="35.1" customHeight="1" thickBot="1" x14ac:dyDescent="0.3">
      <c r="B34" s="492"/>
      <c r="C34" s="492"/>
      <c r="D34" s="495"/>
      <c r="E34" s="383" t="s">
        <v>608</v>
      </c>
    </row>
    <row r="35" spans="2:5" ht="35.1" customHeight="1" thickBot="1" x14ac:dyDescent="0.3">
      <c r="B35" s="331" t="s">
        <v>609</v>
      </c>
      <c r="C35" s="46" t="s">
        <v>610</v>
      </c>
      <c r="D35" s="150" t="s">
        <v>611</v>
      </c>
      <c r="E35" s="43" t="s">
        <v>612</v>
      </c>
    </row>
    <row r="36" spans="2:5" x14ac:dyDescent="0.25">
      <c r="B36" s="488" t="s">
        <v>613</v>
      </c>
      <c r="C36" s="145" t="s">
        <v>614</v>
      </c>
      <c r="D36" s="149" t="s">
        <v>615</v>
      </c>
      <c r="E36" s="284" t="s">
        <v>616</v>
      </c>
    </row>
    <row r="37" spans="2:5" ht="24" x14ac:dyDescent="0.25">
      <c r="B37" s="485"/>
      <c r="C37" s="42" t="s">
        <v>617</v>
      </c>
      <c r="D37" s="44" t="s">
        <v>618</v>
      </c>
      <c r="E37" s="126" t="s">
        <v>619</v>
      </c>
    </row>
    <row r="38" spans="2:5" ht="15.75" thickBot="1" x14ac:dyDescent="0.3">
      <c r="B38" s="489"/>
      <c r="C38" s="147" t="s">
        <v>620</v>
      </c>
      <c r="D38" s="148" t="s">
        <v>621</v>
      </c>
      <c r="E38" s="141" t="s">
        <v>622</v>
      </c>
    </row>
  </sheetData>
  <sheetProtection algorithmName="SHA-512" hashValue="c61q/Xm60MApTeEzjGhKOwfzbfKbS/gw5intrPPxMkx2ORQSDqGY3mWHUzb9qVeAL8anEzkeSxhWGP+Q05y8Aw==" saltValue="//icdrFfLcTQGDY8VvV8Tg==" spinCount="100000" sheet="1" objects="1" scenarios="1"/>
  <mergeCells count="13">
    <mergeCell ref="B2:E10"/>
    <mergeCell ref="C31:C34"/>
    <mergeCell ref="D31:D34"/>
    <mergeCell ref="B13:E13"/>
    <mergeCell ref="B16:B18"/>
    <mergeCell ref="D19:D20"/>
    <mergeCell ref="C19:C20"/>
    <mergeCell ref="B19:B25"/>
    <mergeCell ref="B36:B38"/>
    <mergeCell ref="B29:B34"/>
    <mergeCell ref="B26:B28"/>
    <mergeCell ref="C27:C28"/>
    <mergeCell ref="D27:D28"/>
  </mergeCells>
  <hyperlinks>
    <hyperlink ref="E30" location="People!B18" display="People data - engagement" xr:uid="{F8DE21D8-9ED9-4742-B854-12A09511A479}"/>
    <hyperlink ref="E29" location="People!B133" display="People data - percentage of employees that are foreign nationals" xr:uid="{5CE643EB-C08F-406A-B4A2-D978983133D9}"/>
    <hyperlink ref="E31" location="People!B40" display="People data - diversity and inclusion" xr:uid="{39660B83-AB23-4892-BAE1-A5A7349409A6}"/>
    <hyperlink ref="E34" location="People!B46" display="People data - Employees of Aboriginal and/or Torres Strait Islander origin" xr:uid="{C40A56AA-99FE-434F-828C-B64AB478318C}"/>
    <hyperlink ref="E16" location="Environment!B42" display="Environment data - energy consumption" xr:uid="{1B95ECAD-E876-4C93-B7C3-56DCA0BB5004}"/>
    <hyperlink ref="E32" location="People!B48" display="People data - gender diversity, all employees" xr:uid="{BDFC4EE9-7A6B-4BAA-B789-74557DFE9527}"/>
    <hyperlink ref="E36" location="'Operational Profile'!B14" display="Operational profile" xr:uid="{75CB7447-98E4-45AD-8A94-1D8F95F5E837}"/>
    <hyperlink ref="E19" r:id="rId1" xr:uid="{1B1C5F4A-AF63-47D4-ADA3-C5E88EE29841}"/>
    <hyperlink ref="E27" r:id="rId2" xr:uid="{24715E71-CAD2-4569-87C1-972882B7547B}"/>
    <hyperlink ref="E26" location="'Performance against key goals'!B37" display="Performance against key goals - Cybersecurity and data protection" xr:uid="{95F20BD1-A6B3-4A89-BC8C-A50D719B14D4}"/>
  </hyperlink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717C5-609A-4002-82F0-8EC7442B31AA}">
  <sheetPr>
    <tabColor rgb="FF5259A6"/>
  </sheetPr>
  <dimension ref="A1:F38"/>
  <sheetViews>
    <sheetView showGridLines="0" zoomScaleNormal="100" workbookViewId="0"/>
  </sheetViews>
  <sheetFormatPr defaultColWidth="0" defaultRowHeight="15" x14ac:dyDescent="0.25"/>
  <cols>
    <col min="1" max="1" width="1.5703125" customWidth="1"/>
    <col min="2" max="3" width="30.7109375" customWidth="1"/>
    <col min="4" max="4" width="73.7109375" customWidth="1"/>
    <col min="5" max="5" width="50.7109375" customWidth="1"/>
    <col min="6" max="6" width="2.28515625" customWidth="1"/>
    <col min="7" max="16384" width="9.140625" hidden="1"/>
  </cols>
  <sheetData>
    <row r="1" spans="1:5" ht="13.5" customHeight="1" x14ac:dyDescent="0.25"/>
    <row r="2" spans="1:5" ht="13.5" customHeight="1" x14ac:dyDescent="0.25">
      <c r="B2" s="496" t="e" vm="9">
        <v>#VALUE!</v>
      </c>
      <c r="C2" s="496"/>
      <c r="D2" s="496"/>
      <c r="E2" s="496"/>
    </row>
    <row r="3" spans="1:5" ht="13.5" customHeight="1" x14ac:dyDescent="0.25">
      <c r="B3" s="496"/>
      <c r="C3" s="496"/>
      <c r="D3" s="496"/>
      <c r="E3" s="496"/>
    </row>
    <row r="4" spans="1:5" ht="13.5" customHeight="1" x14ac:dyDescent="0.25">
      <c r="B4" s="496"/>
      <c r="C4" s="496"/>
      <c r="D4" s="496"/>
      <c r="E4" s="496"/>
    </row>
    <row r="5" spans="1:5" ht="13.5" customHeight="1" x14ac:dyDescent="0.25">
      <c r="B5" s="496"/>
      <c r="C5" s="496"/>
      <c r="D5" s="496"/>
      <c r="E5" s="496"/>
    </row>
    <row r="6" spans="1:5" ht="13.5" customHeight="1" x14ac:dyDescent="0.25">
      <c r="B6" s="496"/>
      <c r="C6" s="496"/>
      <c r="D6" s="496"/>
      <c r="E6" s="496"/>
    </row>
    <row r="7" spans="1:5" ht="13.5" customHeight="1" x14ac:dyDescent="0.25">
      <c r="B7" s="496"/>
      <c r="C7" s="496"/>
      <c r="D7" s="496"/>
      <c r="E7" s="496"/>
    </row>
    <row r="8" spans="1:5" ht="13.5" customHeight="1" x14ac:dyDescent="0.25">
      <c r="B8" s="496"/>
      <c r="C8" s="496"/>
      <c r="D8" s="496"/>
      <c r="E8" s="496"/>
    </row>
    <row r="9" spans="1:5" ht="13.5" customHeight="1" x14ac:dyDescent="0.25">
      <c r="B9" s="496"/>
      <c r="C9" s="496"/>
      <c r="D9" s="496"/>
      <c r="E9" s="496"/>
    </row>
    <row r="10" spans="1:5" ht="13.5" customHeight="1" x14ac:dyDescent="0.25">
      <c r="B10" s="496"/>
      <c r="C10" s="496"/>
      <c r="D10" s="496"/>
      <c r="E10" s="496"/>
    </row>
    <row r="11" spans="1:5" ht="13.5" customHeight="1" x14ac:dyDescent="0.25"/>
    <row r="12" spans="1:5" ht="13.5" customHeight="1" x14ac:dyDescent="0.25"/>
    <row r="13" spans="1:5" ht="35.1" customHeight="1" x14ac:dyDescent="0.25">
      <c r="B13" s="396" t="s">
        <v>623</v>
      </c>
      <c r="C13" s="396"/>
      <c r="D13" s="396"/>
      <c r="E13" s="396"/>
    </row>
    <row r="14" spans="1:5" ht="13.5" customHeight="1" x14ac:dyDescent="0.25"/>
    <row r="15" spans="1:5" ht="35.1" customHeight="1" x14ac:dyDescent="0.25">
      <c r="B15" s="41" t="s">
        <v>624</v>
      </c>
      <c r="C15" s="41" t="s">
        <v>276</v>
      </c>
      <c r="D15" s="41" t="s">
        <v>625</v>
      </c>
      <c r="E15" s="41" t="s">
        <v>626</v>
      </c>
    </row>
    <row r="16" spans="1:5" ht="36" customHeight="1" x14ac:dyDescent="0.25">
      <c r="A16" s="511"/>
      <c r="B16" s="519"/>
      <c r="C16" s="463" t="s">
        <v>627</v>
      </c>
      <c r="D16" s="44" t="s">
        <v>628</v>
      </c>
      <c r="E16" s="465" t="s">
        <v>629</v>
      </c>
    </row>
    <row r="17" spans="1:6" ht="36" customHeight="1" x14ac:dyDescent="0.25">
      <c r="A17" s="511"/>
      <c r="B17" s="520"/>
      <c r="C17" s="491"/>
      <c r="D17" s="43" t="s">
        <v>630</v>
      </c>
      <c r="E17" s="497"/>
    </row>
    <row r="18" spans="1:6" ht="56.1" customHeight="1" thickBot="1" x14ac:dyDescent="0.3">
      <c r="A18" s="511"/>
      <c r="B18" s="521"/>
      <c r="C18" s="492"/>
      <c r="D18" s="142" t="s">
        <v>631</v>
      </c>
      <c r="E18" s="495"/>
    </row>
    <row r="19" spans="1:6" ht="33.75" customHeight="1" x14ac:dyDescent="0.25">
      <c r="A19" s="511"/>
      <c r="B19" s="522"/>
      <c r="C19" s="488" t="s">
        <v>632</v>
      </c>
      <c r="D19" s="146" t="s">
        <v>633</v>
      </c>
      <c r="E19" s="498" t="s">
        <v>634</v>
      </c>
    </row>
    <row r="20" spans="1:6" ht="36" customHeight="1" x14ac:dyDescent="0.25">
      <c r="A20" s="511"/>
      <c r="B20" s="523"/>
      <c r="C20" s="485"/>
      <c r="D20" s="43" t="s">
        <v>635</v>
      </c>
      <c r="E20" s="499"/>
    </row>
    <row r="21" spans="1:6" ht="50.1" customHeight="1" x14ac:dyDescent="0.25">
      <c r="A21" s="511"/>
      <c r="B21" s="523"/>
      <c r="C21" s="485"/>
      <c r="D21" s="43" t="s">
        <v>636</v>
      </c>
      <c r="E21" s="499"/>
    </row>
    <row r="22" spans="1:6" ht="36" customHeight="1" thickBot="1" x14ac:dyDescent="0.3">
      <c r="A22" s="511"/>
      <c r="B22" s="524"/>
      <c r="C22" s="489"/>
      <c r="D22" s="148" t="s">
        <v>637</v>
      </c>
      <c r="E22" s="518"/>
    </row>
    <row r="23" spans="1:6" ht="36" customHeight="1" x14ac:dyDescent="0.25">
      <c r="A23" s="511"/>
      <c r="B23" s="490"/>
      <c r="C23" s="490" t="s">
        <v>638</v>
      </c>
      <c r="D23" s="149" t="s">
        <v>639</v>
      </c>
      <c r="E23" s="470" t="s">
        <v>640</v>
      </c>
      <c r="F23" s="156"/>
    </row>
    <row r="24" spans="1:6" ht="50.1" customHeight="1" x14ac:dyDescent="0.25">
      <c r="A24" s="511"/>
      <c r="B24" s="491"/>
      <c r="C24" s="491"/>
      <c r="D24" s="44" t="s">
        <v>641</v>
      </c>
      <c r="E24" s="509"/>
    </row>
    <row r="25" spans="1:6" ht="36" customHeight="1" x14ac:dyDescent="0.25">
      <c r="A25" s="511"/>
      <c r="B25" s="491"/>
      <c r="C25" s="491"/>
      <c r="D25" s="44" t="s">
        <v>642</v>
      </c>
      <c r="E25" s="509"/>
    </row>
    <row r="26" spans="1:6" ht="50.1" customHeight="1" x14ac:dyDescent="0.25">
      <c r="A26" s="511"/>
      <c r="B26" s="491"/>
      <c r="C26" s="491"/>
      <c r="D26" s="44" t="s">
        <v>643</v>
      </c>
      <c r="E26" s="509"/>
    </row>
    <row r="27" spans="1:6" ht="36" customHeight="1" thickBot="1" x14ac:dyDescent="0.3">
      <c r="A27" s="511"/>
      <c r="B27" s="492"/>
      <c r="C27" s="492"/>
      <c r="D27" s="148" t="s">
        <v>644</v>
      </c>
      <c r="E27" s="510"/>
    </row>
    <row r="28" spans="1:6" ht="36" customHeight="1" x14ac:dyDescent="0.25">
      <c r="A28" s="511"/>
      <c r="B28" s="491"/>
      <c r="C28" s="491" t="s">
        <v>645</v>
      </c>
      <c r="D28" s="149" t="s">
        <v>646</v>
      </c>
      <c r="E28" s="506" t="s">
        <v>634</v>
      </c>
    </row>
    <row r="29" spans="1:6" ht="36" customHeight="1" x14ac:dyDescent="0.25">
      <c r="A29" s="511"/>
      <c r="B29" s="491"/>
      <c r="C29" s="491"/>
      <c r="D29" s="44" t="s">
        <v>647</v>
      </c>
      <c r="E29" s="507"/>
    </row>
    <row r="30" spans="1:6" ht="36" customHeight="1" thickBot="1" x14ac:dyDescent="0.3">
      <c r="A30" s="511"/>
      <c r="B30" s="492"/>
      <c r="C30" s="492"/>
      <c r="D30" s="148" t="s">
        <v>648</v>
      </c>
      <c r="E30" s="508"/>
    </row>
    <row r="31" spans="1:6" ht="36" customHeight="1" x14ac:dyDescent="0.25">
      <c r="A31" s="511"/>
      <c r="B31" s="490"/>
      <c r="C31" s="490" t="s">
        <v>649</v>
      </c>
      <c r="D31" s="149" t="s">
        <v>650</v>
      </c>
      <c r="E31" s="470" t="s">
        <v>651</v>
      </c>
    </row>
    <row r="32" spans="1:6" ht="36" customHeight="1" x14ac:dyDescent="0.25">
      <c r="A32" s="511"/>
      <c r="B32" s="491"/>
      <c r="C32" s="491"/>
      <c r="D32" s="44" t="s">
        <v>652</v>
      </c>
      <c r="E32" s="504"/>
    </row>
    <row r="33" spans="1:5" ht="36" customHeight="1" thickBot="1" x14ac:dyDescent="0.3">
      <c r="A33" s="511"/>
      <c r="B33" s="492"/>
      <c r="C33" s="492"/>
      <c r="D33" s="148" t="s">
        <v>653</v>
      </c>
      <c r="E33" s="505"/>
    </row>
    <row r="34" spans="1:5" ht="108" customHeight="1" thickBot="1" x14ac:dyDescent="0.3">
      <c r="A34" s="152"/>
      <c r="B34" s="151"/>
      <c r="C34" s="151" t="s">
        <v>654</v>
      </c>
      <c r="D34" s="157" t="s">
        <v>655</v>
      </c>
      <c r="E34" s="157" t="s">
        <v>656</v>
      </c>
    </row>
    <row r="35" spans="1:5" ht="36" customHeight="1" x14ac:dyDescent="0.25">
      <c r="A35" s="500"/>
      <c r="B35" s="515"/>
      <c r="C35" s="512" t="s">
        <v>657</v>
      </c>
      <c r="D35" s="153" t="s">
        <v>658</v>
      </c>
      <c r="E35" s="501" t="s">
        <v>659</v>
      </c>
    </row>
    <row r="36" spans="1:5" ht="36" customHeight="1" x14ac:dyDescent="0.25">
      <c r="A36" s="500"/>
      <c r="B36" s="516"/>
      <c r="C36" s="513"/>
      <c r="D36" s="154" t="s">
        <v>660</v>
      </c>
      <c r="E36" s="502"/>
    </row>
    <row r="37" spans="1:5" ht="36" customHeight="1" thickBot="1" x14ac:dyDescent="0.3">
      <c r="A37" s="500"/>
      <c r="B37" s="517"/>
      <c r="C37" s="514"/>
      <c r="D37" s="155" t="s">
        <v>661</v>
      </c>
      <c r="E37" s="503"/>
    </row>
    <row r="38" spans="1:5" x14ac:dyDescent="0.25">
      <c r="B38" s="47"/>
      <c r="C38" s="47"/>
      <c r="D38" s="47"/>
      <c r="E38" s="47"/>
    </row>
  </sheetData>
  <sheetProtection algorithmName="SHA-512" hashValue="1Fyiyq4nOFIwhjY6bd0JHAyhZjdOW+G4Hfn4tCTaLfOZv4bW96FN0j6TdIx6ydOAhr/AvPFQ4cRJCUXL+37tBQ==" saltValue="Ct3zvX0dbNBey+tuu5R7XQ==" spinCount="100000" sheet="1" objects="1" scenarios="1"/>
  <mergeCells count="26">
    <mergeCell ref="B2:E10"/>
    <mergeCell ref="E19:E22"/>
    <mergeCell ref="A16:A18"/>
    <mergeCell ref="A19:A22"/>
    <mergeCell ref="B23:B27"/>
    <mergeCell ref="C23:C27"/>
    <mergeCell ref="A23:A27"/>
    <mergeCell ref="B16:B18"/>
    <mergeCell ref="C16:C18"/>
    <mergeCell ref="B19:B22"/>
    <mergeCell ref="C19:C22"/>
    <mergeCell ref="E16:E18"/>
    <mergeCell ref="B13:E13"/>
    <mergeCell ref="A35:A37"/>
    <mergeCell ref="E35:E37"/>
    <mergeCell ref="E31:E33"/>
    <mergeCell ref="E28:E30"/>
    <mergeCell ref="E23:E27"/>
    <mergeCell ref="A31:A33"/>
    <mergeCell ref="C31:C33"/>
    <mergeCell ref="C35:C37"/>
    <mergeCell ref="B35:B37"/>
    <mergeCell ref="B28:B30"/>
    <mergeCell ref="A28:A30"/>
    <mergeCell ref="C28:C30"/>
    <mergeCell ref="B31:B3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04479a7-d7ca-4472-8c17-589304b67b4c">
      <UserInfo>
        <DisplayName>Chloe Fast</DisplayName>
        <AccountId>10</AccountId>
        <AccountType/>
      </UserInfo>
      <UserInfo>
        <DisplayName>Jo Allan</DisplayName>
        <AccountId>15</AccountId>
        <AccountType/>
      </UserInfo>
    </SharedWithUsers>
    <lcf76f155ced4ddcb4097134ff3c332f xmlns="d831b1b0-692f-46ab-ab09-b3bbe4b00354">
      <Terms xmlns="http://schemas.microsoft.com/office/infopath/2007/PartnerControls"/>
    </lcf76f155ced4ddcb4097134ff3c332f>
    <TaxCatchAll xmlns="d04479a7-d7ca-4472-8c17-589304b67b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AC94F63B382A46996BEE9040736DFE" ma:contentTypeVersion="14" ma:contentTypeDescription="Create a new document." ma:contentTypeScope="" ma:versionID="58c38e9d854a07feaecd78b594cea8ca">
  <xsd:schema xmlns:xsd="http://www.w3.org/2001/XMLSchema" xmlns:xs="http://www.w3.org/2001/XMLSchema" xmlns:p="http://schemas.microsoft.com/office/2006/metadata/properties" xmlns:ns2="d831b1b0-692f-46ab-ab09-b3bbe4b00354" xmlns:ns3="d04479a7-d7ca-4472-8c17-589304b67b4c" targetNamespace="http://schemas.microsoft.com/office/2006/metadata/properties" ma:root="true" ma:fieldsID="911168060b09a6c3eb1743389eb18428" ns2:_="" ns3:_="">
    <xsd:import namespace="d831b1b0-692f-46ab-ab09-b3bbe4b00354"/>
    <xsd:import namespace="d04479a7-d7ca-4472-8c17-589304b67b4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1b1b0-692f-46ab-ab09-b3bbe4b00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e2e665d-ca35-4304-9ae5-663355cdd3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4479a7-d7ca-4472-8c17-589304b67b4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0977b4-f012-4721-9106-a94f923110b9}" ma:internalName="TaxCatchAll" ma:showField="CatchAllData" ma:web="d04479a7-d7ca-4472-8c17-589304b67b4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75E5B8-8538-4277-BA50-CB90D4930A02}">
  <ds:schemaRefs>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d04479a7-d7ca-4472-8c17-589304b67b4c"/>
    <ds:schemaRef ds:uri="http://schemas.microsoft.com/office/infopath/2007/PartnerControls"/>
    <ds:schemaRef ds:uri="d831b1b0-692f-46ab-ab09-b3bbe4b00354"/>
    <ds:schemaRef ds:uri="http://www.w3.org/XML/1998/namespace"/>
    <ds:schemaRef ds:uri="http://purl.org/dc/elements/1.1/"/>
  </ds:schemaRefs>
</ds:datastoreItem>
</file>

<file path=customXml/itemProps2.xml><?xml version="1.0" encoding="utf-8"?>
<ds:datastoreItem xmlns:ds="http://schemas.openxmlformats.org/officeDocument/2006/customXml" ds:itemID="{53202918-C3BD-448E-A68E-342C12F89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1b1b0-692f-46ab-ab09-b3bbe4b00354"/>
    <ds:schemaRef ds:uri="d04479a7-d7ca-4472-8c17-589304b67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A36CA5-D076-4523-A4B4-5481E0EFF4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Performance against key goals</vt:lpstr>
      <vt:lpstr>Operational Profile</vt:lpstr>
      <vt:lpstr>People</vt:lpstr>
      <vt:lpstr>Environment</vt:lpstr>
      <vt:lpstr>Governance</vt:lpstr>
      <vt:lpstr>GRI Index</vt:lpstr>
      <vt:lpstr>SASB Index</vt:lpstr>
      <vt:lpstr>UN SDGs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Chloe Fast</dc:creator>
  <cp:keywords/>
  <dc:description/>
  <cp:lastModifiedBy>Leanette Botha</cp:lastModifiedBy>
  <cp:revision/>
  <cp:lastPrinted>2025-07-31T07:51:20Z</cp:lastPrinted>
  <dcterms:created xsi:type="dcterms:W3CDTF">2024-05-06T23:53:50Z</dcterms:created>
  <dcterms:modified xsi:type="dcterms:W3CDTF">2025-08-08T05:38:01Z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0x01010061AC94F63B382A46996BEE9040736DFE</vt:lpwstr>
  </property>
  <property fmtid="{D5CDD505-2E9C-101B-9397-08002B2CF9AE}" pid="4" name="ComplianceAssetId">
    <vt:lpwstr/>
  </property>
  <property fmtid="{D5CDD505-2E9C-101B-9397-08002B2CF9AE}" pid="5" name="_ExtendedDescription">
    <vt:lpwstr/>
  </property>
  <property fmtid="{D5CDD505-2E9C-101B-9397-08002B2CF9AE}" pid="6" name="_activity">
    <vt:lpwstr>{"FileActivityType":"28","FileActivityTimeStamp":"2024-07-10T04:26:01.617Z","FileActivityUsersOnPage":[{"DisplayName":"Chloe Fast","Id":"chloe.fast@cargroup.com"},{"DisplayName":"Jo Allan","Id":"jo.allan@cargroup.com"}],"FileActivityNavigationId":null}</vt:lpwstr>
  </property>
  <property fmtid="{D5CDD505-2E9C-101B-9397-08002B2CF9AE}" pid="7" name="TriggerFlowInfo">
    <vt:lpwstr/>
  </property>
</Properties>
</file>